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2120" windowHeight="7680" tabRatio="809" firstSheet="1" activeTab="1"/>
  </bookViews>
  <sheets>
    <sheet name="Юноши,девушки(2009-2010)" sheetId="17" r:id="rId1"/>
    <sheet name="Юноши,девушки(2007-2008)" sheetId="19" r:id="rId2"/>
    <sheet name="Юноши,девушки(2005-2006)" sheetId="15" r:id="rId3"/>
    <sheet name="Юноши,девушки(2004 и ст.)" sheetId="20" r:id="rId4"/>
    <sheet name="Карточка" sheetId="18" r:id="rId5"/>
  </sheets>
  <calcPr calcId="125725"/>
</workbook>
</file>

<file path=xl/calcChain.xml><?xml version="1.0" encoding="utf-8"?>
<calcChain xmlns="http://schemas.openxmlformats.org/spreadsheetml/2006/main">
  <c r="AC24" i="15"/>
  <c r="AC22"/>
  <c r="AC21"/>
  <c r="AC25"/>
  <c r="AC20"/>
  <c r="AC26"/>
  <c r="AC19"/>
  <c r="AC23"/>
  <c r="AC10"/>
  <c r="AC9"/>
  <c r="AC12"/>
  <c r="AC8"/>
  <c r="AC14"/>
  <c r="AC13"/>
  <c r="AC7"/>
  <c r="AC11"/>
  <c r="Q24"/>
  <c r="Q22"/>
  <c r="Q21"/>
  <c r="Q25"/>
  <c r="Q20"/>
  <c r="Q26"/>
  <c r="Q19"/>
  <c r="Q23"/>
  <c r="Q10"/>
  <c r="Q9"/>
  <c r="Q12"/>
  <c r="Q8"/>
  <c r="Q14"/>
  <c r="Q13"/>
  <c r="Q7"/>
  <c r="Q11"/>
  <c r="AC7" i="19"/>
  <c r="AC8"/>
  <c r="AC11"/>
  <c r="AC15"/>
  <c r="AC16"/>
  <c r="AC10"/>
  <c r="AC13"/>
  <c r="AC12"/>
  <c r="AC14"/>
  <c r="AC9"/>
  <c r="Q7"/>
  <c r="Q8"/>
  <c r="Q11"/>
  <c r="Q15"/>
  <c r="Q16"/>
  <c r="Q10"/>
  <c r="Q13"/>
  <c r="Q12"/>
  <c r="Q14"/>
  <c r="Q9"/>
  <c r="AC25"/>
  <c r="AC22"/>
  <c r="AC26"/>
  <c r="AC21"/>
  <c r="AC23"/>
  <c r="AC20"/>
  <c r="AC19"/>
  <c r="AC24"/>
  <c r="AC27"/>
  <c r="Q27"/>
  <c r="Q25"/>
  <c r="Q22"/>
  <c r="Q26"/>
  <c r="Q21"/>
  <c r="Q23"/>
  <c r="Q20"/>
  <c r="Q19"/>
  <c r="Q24"/>
  <c r="AC23" i="20"/>
  <c r="AC24"/>
  <c r="AC27"/>
  <c r="AC25"/>
  <c r="AC20"/>
  <c r="AC22"/>
  <c r="AC28"/>
  <c r="AC21"/>
  <c r="AC26"/>
  <c r="AC19"/>
  <c r="Q23"/>
  <c r="Q24"/>
  <c r="Q27"/>
  <c r="Q25"/>
  <c r="Q20"/>
  <c r="Q22"/>
  <c r="Q28"/>
  <c r="Q21"/>
  <c r="Q26"/>
  <c r="Q19"/>
  <c r="AC12"/>
  <c r="AC13"/>
  <c r="AC11"/>
  <c r="AC9"/>
  <c r="AC8"/>
  <c r="AC7"/>
  <c r="AC10"/>
  <c r="Q12"/>
  <c r="Q13"/>
  <c r="Q11"/>
  <c r="Q9"/>
  <c r="Q8"/>
  <c r="Q7"/>
  <c r="Q10"/>
  <c r="Q7" i="17"/>
  <c r="Q12"/>
  <c r="Q8"/>
  <c r="Q13"/>
  <c r="Q16"/>
  <c r="Q9"/>
  <c r="Q10"/>
  <c r="Q15"/>
  <c r="Q14"/>
  <c r="Q11"/>
  <c r="Q29"/>
  <c r="Q21"/>
  <c r="Q19"/>
  <c r="Q23"/>
  <c r="Q24"/>
  <c r="Q20"/>
  <c r="Q26"/>
  <c r="Q27"/>
  <c r="Q25"/>
  <c r="Q28"/>
  <c r="Q22"/>
  <c r="S19"/>
  <c r="AE26" i="20"/>
  <c r="AE21"/>
  <c r="AE28"/>
  <c r="AE22"/>
  <c r="AE20"/>
  <c r="AE25"/>
  <c r="AE27"/>
  <c r="AE24"/>
  <c r="AE23"/>
  <c r="AE19"/>
  <c r="AE16"/>
  <c r="AE13"/>
  <c r="AE12"/>
  <c r="AE11"/>
  <c r="AE8"/>
  <c r="AE15"/>
  <c r="AE14"/>
  <c r="AE9"/>
  <c r="AE10"/>
  <c r="AE7"/>
  <c r="AE27" i="19"/>
  <c r="AE24"/>
  <c r="AE26"/>
  <c r="AE25"/>
  <c r="AE19"/>
  <c r="AE22"/>
  <c r="AE21"/>
  <c r="AE23"/>
  <c r="AE20"/>
  <c r="AE28"/>
  <c r="AE14"/>
  <c r="AE12"/>
  <c r="AE13"/>
  <c r="AE10"/>
  <c r="AE16"/>
  <c r="AE15"/>
  <c r="AE11"/>
  <c r="AE8"/>
  <c r="AE7"/>
  <c r="AE9"/>
  <c r="S20" i="17"/>
  <c r="S15"/>
  <c r="S27"/>
  <c r="S28"/>
  <c r="S24"/>
  <c r="S23"/>
  <c r="S29"/>
  <c r="S26"/>
  <c r="S21"/>
  <c r="S25"/>
  <c r="S22"/>
  <c r="AE13" i="15" l="1"/>
  <c r="AE28"/>
  <c r="AE27"/>
  <c r="AE19"/>
  <c r="AE22"/>
  <c r="AE23"/>
  <c r="AE24"/>
  <c r="AE20"/>
  <c r="AE26"/>
  <c r="AE25"/>
  <c r="AE21"/>
  <c r="S13" i="17"/>
  <c r="S14"/>
  <c r="S7"/>
  <c r="S10"/>
  <c r="AE9" i="15"/>
  <c r="S8" i="17"/>
  <c r="AE16" i="15" l="1"/>
  <c r="AE14"/>
  <c r="AE8"/>
  <c r="AE15"/>
  <c r="AE11"/>
  <c r="AE10"/>
  <c r="AE12"/>
  <c r="AE7"/>
  <c r="S16" i="17"/>
  <c r="S9"/>
  <c r="S11"/>
  <c r="S12"/>
</calcChain>
</file>

<file path=xl/sharedStrings.xml><?xml version="1.0" encoding="utf-8"?>
<sst xmlns="http://schemas.openxmlformats.org/spreadsheetml/2006/main" count="722" uniqueCount="177">
  <si>
    <t>№ п.п.</t>
  </si>
  <si>
    <t>Ф.И.О.</t>
  </si>
  <si>
    <t>Г.Р.</t>
  </si>
  <si>
    <t>Место</t>
  </si>
  <si>
    <t>Сумма</t>
  </si>
  <si>
    <t xml:space="preserve">Региональная общественная организация "Спортивная Федерация фристайла Томской области"
г.Томск, ул.19 Гвардейской дивизии, 11 www.sff70.ru, info@sff70.ru 
тел. +7 (923) 407-47-05 +7 (903) 913-45-93
</t>
  </si>
  <si>
    <t>Прыжки</t>
  </si>
  <si>
    <t>1 пр</t>
  </si>
  <si>
    <t>коэф.</t>
  </si>
  <si>
    <t>Оценка</t>
  </si>
  <si>
    <t>2 пр</t>
  </si>
  <si>
    <t>Шашки</t>
  </si>
  <si>
    <t>Кол-во</t>
  </si>
  <si>
    <t>3 пр</t>
  </si>
  <si>
    <t>4 пр</t>
  </si>
  <si>
    <t>5 пр</t>
  </si>
  <si>
    <t>Вариативность</t>
  </si>
  <si>
    <t>3p</t>
  </si>
  <si>
    <t>K</t>
  </si>
  <si>
    <t>bT</t>
  </si>
  <si>
    <t>3g</t>
  </si>
  <si>
    <t>3G</t>
  </si>
  <si>
    <t>Специальная физическая подготовка (2 этап)</t>
  </si>
  <si>
    <t>S</t>
  </si>
  <si>
    <t>D</t>
  </si>
  <si>
    <t>7G</t>
  </si>
  <si>
    <t>TT</t>
  </si>
  <si>
    <t>TS</t>
  </si>
  <si>
    <t>DD</t>
  </si>
  <si>
    <t>TTT</t>
  </si>
  <si>
    <t>TTS</t>
  </si>
  <si>
    <t>fT</t>
  </si>
  <si>
    <t>bL</t>
  </si>
  <si>
    <t>bF</t>
  </si>
  <si>
    <t>7g</t>
  </si>
  <si>
    <t>7opA</t>
  </si>
  <si>
    <t>7ogA</t>
  </si>
  <si>
    <t>10opA</t>
  </si>
  <si>
    <t>Юноши, девушки (2005-2006)</t>
  </si>
  <si>
    <t>Шашки (30 сек)</t>
  </si>
  <si>
    <t>Прыжки (3 пр.)</t>
  </si>
  <si>
    <t>оценка</t>
  </si>
  <si>
    <t>код 1 пр</t>
  </si>
  <si>
    <t>код 2 пр</t>
  </si>
  <si>
    <t>код 3 пр</t>
  </si>
  <si>
    <t>Вариативность (5 пр.)</t>
  </si>
  <si>
    <t>код 4 пр</t>
  </si>
  <si>
    <t>код 5 пр</t>
  </si>
  <si>
    <t>ФИО, год рождения</t>
  </si>
  <si>
    <t>Юноши, девушки (2009-2010)</t>
  </si>
  <si>
    <t>Девушки (2009-2010)</t>
  </si>
  <si>
    <t>Юноши, девушки (2007-2008)</t>
  </si>
  <si>
    <t>Девушки (2007-2008)</t>
  </si>
  <si>
    <t>Девушки (2005-2006)</t>
  </si>
  <si>
    <t>Юноши (2005-2006)</t>
  </si>
  <si>
    <t>Девушки (2004 и ст.)</t>
  </si>
  <si>
    <t>Юноши, девушки (2004 и ст.)</t>
  </si>
  <si>
    <t>Юноши (2009-2010)</t>
  </si>
  <si>
    <t>Рользинг Георгий Алексеевич</t>
  </si>
  <si>
    <t>Гоберник Аркадий</t>
  </si>
  <si>
    <t>Нестеров Александр Андреевич</t>
  </si>
  <si>
    <t>Рудов Данил Юрьевич</t>
  </si>
  <si>
    <t>Иванов Даниил Андреевич</t>
  </si>
  <si>
    <t>Сергеев Аристарх Максимович</t>
  </si>
  <si>
    <t>Петров Илья Романович</t>
  </si>
  <si>
    <t>Коротин Роман Николаевич</t>
  </si>
  <si>
    <t>Зайцев Олег Владимирович</t>
  </si>
  <si>
    <t>Агеев Никита Владимирович</t>
  </si>
  <si>
    <t>Шепталин Богдан Константинович</t>
  </si>
  <si>
    <t>Осетрова Ксения Дмитриевна</t>
  </si>
  <si>
    <t>Попелышкина Ксения Дмитриевна</t>
  </si>
  <si>
    <t>Орлова Злата Дмитриевна</t>
  </si>
  <si>
    <t>Пенявская Яна Витальевна</t>
  </si>
  <si>
    <t>Журих Алиса Тарасовна</t>
  </si>
  <si>
    <t>Цепегина Мария Александровна</t>
  </si>
  <si>
    <t>Вавилина Маргарита Сергеевна</t>
  </si>
  <si>
    <t>Червач Екатерина Сергеевна</t>
  </si>
  <si>
    <t>Дуброва Елена Александровна</t>
  </si>
  <si>
    <t>Сунцова Алена Сергеевна</t>
  </si>
  <si>
    <t>Стариков Егор Юрьевич</t>
  </si>
  <si>
    <t>Выстропов Алексей Артемович</t>
  </si>
  <si>
    <t>Петиш Ян Богданович</t>
  </si>
  <si>
    <t>Ган Михаил Денисович</t>
  </si>
  <si>
    <t>Аникин Федор Владимирович</t>
  </si>
  <si>
    <t>Рафиков Мансур Хамитович</t>
  </si>
  <si>
    <t>Мельников Арсений Александрович</t>
  </si>
  <si>
    <t>Казаринов Ярослав Артемович</t>
  </si>
  <si>
    <t>Тюменцев Кирилл Владимирович</t>
  </si>
  <si>
    <t>Кондырев Сергей Антонович</t>
  </si>
  <si>
    <t>Брюханова Алиса Дмитриевна</t>
  </si>
  <si>
    <t>Слющенкова Диана Дмитриевна</t>
  </si>
  <si>
    <t>Карабатова Милана Игоревна</t>
  </si>
  <si>
    <t>Солонина Дарья Тарасовна</t>
  </si>
  <si>
    <t>Киселева Мария Сергеевна</t>
  </si>
  <si>
    <t>Киселева Светлана Сергеевна</t>
  </si>
  <si>
    <t>Чернякова Виктория Сергеевна</t>
  </si>
  <si>
    <t>Шумакова Софья Александровна</t>
  </si>
  <si>
    <t>Личман Виктория Александровна</t>
  </si>
  <si>
    <t>Шайдулина Рада Раисовна</t>
  </si>
  <si>
    <t>Бондарчик Анастасия Александровна</t>
  </si>
  <si>
    <t>Плучевская Ульяна Александровна</t>
  </si>
  <si>
    <t>Федотова Мария Денисовна</t>
  </si>
  <si>
    <t>Лошмакова Алена Евгеньевна</t>
  </si>
  <si>
    <t>Тюлюпо Ася Витальевна</t>
  </si>
  <si>
    <t>Семенюк Юлия Константиновна</t>
  </si>
  <si>
    <t>Прибыткова Кристина Евгеньевна</t>
  </si>
  <si>
    <t>Иванова Арина Дмитриевна</t>
  </si>
  <si>
    <t>Гранина Арина Валентиновна</t>
  </si>
  <si>
    <t>Домнина Татьяна Александровна</t>
  </si>
  <si>
    <t>Ветров Виктор Максимович</t>
  </si>
  <si>
    <t>Котенко Никита Александрович</t>
  </si>
  <si>
    <t>Шамов Степан</t>
  </si>
  <si>
    <t>Пестрецов Илья Евгеньевич</t>
  </si>
  <si>
    <t>Катасонов Кирилл Александрович</t>
  </si>
  <si>
    <t>Кривошеев Даниил Сергеевич</t>
  </si>
  <si>
    <t>Гиринский Дмитрий Александрович</t>
  </si>
  <si>
    <t>Ромин Никита Олегович</t>
  </si>
  <si>
    <t>Бычков Кирилл Вадимович</t>
  </si>
  <si>
    <t>Комков Егор Евгеньевич</t>
  </si>
  <si>
    <t>Гусельников Александр Дмитриевич</t>
  </si>
  <si>
    <t>Стоянков Даниил Олегович</t>
  </si>
  <si>
    <t>Козин Владислав Андреевич</t>
  </si>
  <si>
    <t>Слющенков Иван Дмитриевич</t>
  </si>
  <si>
    <t>Фаломкин Владислав Тимч</t>
  </si>
  <si>
    <t>Бут Богдан Сергеевич</t>
  </si>
  <si>
    <t>Кадиев Данила Олегович</t>
  </si>
  <si>
    <t>Бычков Данил Вадимович</t>
  </si>
  <si>
    <t>Кривошеев Станислав Игоревич</t>
  </si>
  <si>
    <t>Малиновский Александр Александрович</t>
  </si>
  <si>
    <t>Брезгина Алина Владимировна</t>
  </si>
  <si>
    <t>Огнева Екатерина Даниловна</t>
  </si>
  <si>
    <t>Бочевская Вероника Александровна</t>
  </si>
  <si>
    <t>Киселева Ульяна Сергеевна</t>
  </si>
  <si>
    <t>Дьяконова Злата Алексеевна</t>
  </si>
  <si>
    <t>Городович Мария Андреевна</t>
  </si>
  <si>
    <t>Сазонова Софья Дмитриевна</t>
  </si>
  <si>
    <t>Аникина София Павловна</t>
  </si>
  <si>
    <t>7оG</t>
  </si>
  <si>
    <t>bTG</t>
  </si>
  <si>
    <t>5G</t>
  </si>
  <si>
    <t>Ft</t>
  </si>
  <si>
    <t>tS</t>
  </si>
  <si>
    <t>tt</t>
  </si>
  <si>
    <t>ts</t>
  </si>
  <si>
    <t>d</t>
  </si>
  <si>
    <t>t</t>
  </si>
  <si>
    <t>9oPAg</t>
  </si>
  <si>
    <t>9oPA</t>
  </si>
  <si>
    <t>7oPA</t>
  </si>
  <si>
    <t>7oPAg</t>
  </si>
  <si>
    <t>ttt</t>
  </si>
  <si>
    <t>G</t>
  </si>
  <si>
    <t>3P</t>
  </si>
  <si>
    <t>TTD</t>
  </si>
  <si>
    <t>dTK</t>
  </si>
  <si>
    <t>TTK</t>
  </si>
  <si>
    <t>s</t>
  </si>
  <si>
    <t>5g</t>
  </si>
  <si>
    <t>7opAG</t>
  </si>
  <si>
    <t>fG</t>
  </si>
  <si>
    <t>ft</t>
  </si>
  <si>
    <t>FT</t>
  </si>
  <si>
    <t>1G</t>
  </si>
  <si>
    <t>1p</t>
  </si>
  <si>
    <t>bG</t>
  </si>
  <si>
    <t>3oG</t>
  </si>
  <si>
    <t>d10oPg</t>
  </si>
  <si>
    <t>9opA</t>
  </si>
  <si>
    <t>7oPG</t>
  </si>
  <si>
    <t>db</t>
  </si>
  <si>
    <t>7og</t>
  </si>
  <si>
    <t>5og</t>
  </si>
  <si>
    <t>5oPBg</t>
  </si>
  <si>
    <t>7oBP</t>
  </si>
  <si>
    <t>стартовый взнос</t>
  </si>
  <si>
    <t>Чеботарева Ангелина Витальевна</t>
  </si>
  <si>
    <t>Юноши (2004 и ст.)</t>
  </si>
</sst>
</file>

<file path=xl/styles.xml><?xml version="1.0" encoding="utf-8"?>
<styleSheet xmlns="http://schemas.openxmlformats.org/spreadsheetml/2006/main">
  <numFmts count="1">
    <numFmt numFmtId="164" formatCode="0.00_ ;[Red]\-0.00\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36">
    <xf numFmtId="0" fontId="0" fillId="0" borderId="0" xfId="0"/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5" fillId="0" borderId="0" xfId="0" applyFont="1" applyBorder="1" applyAlignment="1"/>
    <xf numFmtId="0" fontId="10" fillId="2" borderId="29" xfId="0" applyNumberFormat="1" applyFont="1" applyFill="1" applyBorder="1" applyAlignment="1">
      <alignment horizontal="center" vertical="center"/>
    </xf>
    <xf numFmtId="0" fontId="10" fillId="2" borderId="13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2" borderId="16" xfId="0" applyNumberFormat="1" applyFont="1" applyFill="1" applyBorder="1" applyAlignment="1">
      <alignment horizontal="center" vertical="center"/>
    </xf>
    <xf numFmtId="0" fontId="10" fillId="2" borderId="31" xfId="0" applyNumberFormat="1" applyFont="1" applyFill="1" applyBorder="1" applyAlignment="1">
      <alignment horizontal="center" vertical="center"/>
    </xf>
    <xf numFmtId="0" fontId="10" fillId="2" borderId="18" xfId="0" applyNumberFormat="1" applyFont="1" applyFill="1" applyBorder="1" applyAlignment="1">
      <alignment horizontal="center" vertical="center"/>
    </xf>
    <xf numFmtId="0" fontId="10" fillId="2" borderId="17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0" fillId="0" borderId="1" xfId="0" applyBorder="1"/>
    <xf numFmtId="0" fontId="14" fillId="0" borderId="35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0" fillId="2" borderId="20" xfId="0" applyNumberFormat="1" applyFont="1" applyFill="1" applyBorder="1" applyAlignment="1">
      <alignment horizontal="center" vertical="center"/>
    </xf>
    <xf numFmtId="0" fontId="10" fillId="2" borderId="12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2" borderId="19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2" borderId="16" xfId="0" applyFont="1" applyFill="1" applyBorder="1" applyAlignment="1">
      <alignment vertical="center"/>
    </xf>
    <xf numFmtId="0" fontId="7" fillId="2" borderId="25" xfId="0" applyFont="1" applyFill="1" applyBorder="1" applyAlignment="1">
      <alignment vertical="center"/>
    </xf>
    <xf numFmtId="0" fontId="7" fillId="2" borderId="16" xfId="0" applyFont="1" applyFill="1" applyBorder="1" applyAlignment="1">
      <alignment horizontal="left" vertical="center"/>
    </xf>
    <xf numFmtId="0" fontId="0" fillId="2" borderId="25" xfId="0" applyFill="1" applyBorder="1" applyAlignment="1">
      <alignment horizontal="center"/>
    </xf>
    <xf numFmtId="0" fontId="7" fillId="2" borderId="31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10" fillId="2" borderId="39" xfId="0" applyNumberFormat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left" vertical="center"/>
    </xf>
    <xf numFmtId="0" fontId="10" fillId="2" borderId="44" xfId="0" applyNumberFormat="1" applyFont="1" applyFill="1" applyBorder="1" applyAlignment="1">
      <alignment horizontal="center" vertical="center"/>
    </xf>
    <xf numFmtId="0" fontId="10" fillId="2" borderId="36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3" borderId="43" xfId="0" applyNumberFormat="1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7" fillId="2" borderId="5" xfId="0" applyFont="1" applyFill="1" applyBorder="1" applyAlignment="1">
      <alignment vertical="center"/>
    </xf>
    <xf numFmtId="0" fontId="10" fillId="3" borderId="20" xfId="0" applyNumberFormat="1" applyFont="1" applyFill="1" applyBorder="1" applyAlignment="1">
      <alignment horizontal="center" vertical="center"/>
    </xf>
    <xf numFmtId="0" fontId="10" fillId="3" borderId="24" xfId="0" applyNumberFormat="1" applyFont="1" applyFill="1" applyBorder="1" applyAlignment="1">
      <alignment horizontal="center" vertical="center"/>
    </xf>
    <xf numFmtId="0" fontId="10" fillId="3" borderId="26" xfId="0" applyNumberFormat="1" applyFont="1" applyFill="1" applyBorder="1" applyAlignment="1">
      <alignment horizontal="center" vertical="center"/>
    </xf>
    <xf numFmtId="0" fontId="10" fillId="2" borderId="24" xfId="0" applyNumberFormat="1" applyFont="1" applyFill="1" applyBorder="1" applyAlignment="1">
      <alignment horizontal="center" vertical="center"/>
    </xf>
    <xf numFmtId="0" fontId="10" fillId="3" borderId="5" xfId="0" applyNumberFormat="1" applyFont="1" applyFill="1" applyBorder="1" applyAlignment="1">
      <alignment horizontal="center" vertical="center"/>
    </xf>
    <xf numFmtId="0" fontId="10" fillId="2" borderId="37" xfId="0" applyNumberFormat="1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/>
    </xf>
    <xf numFmtId="0" fontId="6" fillId="2" borderId="33" xfId="0" applyNumberFormat="1" applyFont="1" applyFill="1" applyBorder="1" applyAlignment="1">
      <alignment horizontal="center" vertical="center"/>
    </xf>
    <xf numFmtId="2" fontId="10" fillId="2" borderId="31" xfId="0" applyNumberFormat="1" applyFont="1" applyFill="1" applyBorder="1" applyAlignment="1">
      <alignment horizontal="center" vertical="center"/>
    </xf>
    <xf numFmtId="0" fontId="10" fillId="2" borderId="33" xfId="0" applyNumberFormat="1" applyFont="1" applyFill="1" applyBorder="1" applyAlignment="1">
      <alignment horizontal="center" vertical="center"/>
    </xf>
    <xf numFmtId="0" fontId="5" fillId="2" borderId="33" xfId="0" applyNumberFormat="1" applyFont="1" applyFill="1" applyBorder="1" applyAlignment="1">
      <alignment horizontal="center" vertical="center"/>
    </xf>
    <xf numFmtId="0" fontId="7" fillId="2" borderId="33" xfId="0" applyNumberFormat="1" applyFont="1" applyFill="1" applyBorder="1" applyAlignment="1">
      <alignment horizontal="center" vertical="center"/>
    </xf>
    <xf numFmtId="0" fontId="10" fillId="2" borderId="42" xfId="0" applyNumberFormat="1" applyFont="1" applyFill="1" applyBorder="1" applyAlignment="1">
      <alignment horizontal="center" vertical="center"/>
    </xf>
    <xf numFmtId="2" fontId="10" fillId="2" borderId="43" xfId="0" applyNumberFormat="1" applyFont="1" applyFill="1" applyBorder="1" applyAlignment="1">
      <alignment horizontal="center" vertical="center"/>
    </xf>
    <xf numFmtId="0" fontId="7" fillId="2" borderId="35" xfId="0" applyNumberFormat="1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/>
    </xf>
    <xf numFmtId="0" fontId="10" fillId="3" borderId="25" xfId="0" applyFont="1" applyFill="1" applyBorder="1" applyAlignment="1">
      <alignment horizontal="center" vertical="center"/>
    </xf>
    <xf numFmtId="0" fontId="10" fillId="4" borderId="29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0" fillId="3" borderId="34" xfId="0" applyNumberFormat="1" applyFont="1" applyFill="1" applyBorder="1" applyAlignment="1">
      <alignment horizontal="center" vertical="center"/>
    </xf>
    <xf numFmtId="0" fontId="10" fillId="3" borderId="11" xfId="0" applyNumberFormat="1" applyFont="1" applyFill="1" applyBorder="1" applyAlignment="1">
      <alignment horizontal="center" vertical="center"/>
    </xf>
    <xf numFmtId="0" fontId="10" fillId="2" borderId="15" xfId="0" applyNumberFormat="1" applyFont="1" applyFill="1" applyBorder="1" applyAlignment="1">
      <alignment horizontal="center" vertical="center"/>
    </xf>
    <xf numFmtId="0" fontId="6" fillId="2" borderId="15" xfId="0" applyNumberFormat="1" applyFont="1" applyFill="1" applyBorder="1" applyAlignment="1">
      <alignment horizontal="center" vertical="center"/>
    </xf>
    <xf numFmtId="0" fontId="6" fillId="2" borderId="21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7" fillId="2" borderId="15" xfId="0" applyNumberFormat="1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3" borderId="8" xfId="0" applyNumberFormat="1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5" fillId="2" borderId="15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6" fillId="2" borderId="13" xfId="0" applyNumberFormat="1" applyFont="1" applyFill="1" applyBorder="1" applyAlignment="1">
      <alignment horizontal="center" vertical="center"/>
    </xf>
    <xf numFmtId="0" fontId="10" fillId="2" borderId="26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6" fillId="2" borderId="35" xfId="0" applyNumberFormat="1" applyFont="1" applyFill="1" applyBorder="1" applyAlignment="1">
      <alignment horizontal="center" vertical="center"/>
    </xf>
    <xf numFmtId="0" fontId="9" fillId="3" borderId="24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51" xfId="0" applyNumberFormat="1" applyFont="1" applyFill="1" applyBorder="1" applyAlignment="1">
      <alignment horizontal="center" vertical="center"/>
    </xf>
    <xf numFmtId="0" fontId="10" fillId="3" borderId="50" xfId="0" applyNumberFormat="1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6" xfId="0" applyBorder="1"/>
    <xf numFmtId="0" fontId="0" fillId="0" borderId="22" xfId="0" applyBorder="1"/>
    <xf numFmtId="0" fontId="0" fillId="0" borderId="31" xfId="0" applyBorder="1"/>
    <xf numFmtId="0" fontId="0" fillId="0" borderId="23" xfId="0" applyBorder="1"/>
    <xf numFmtId="0" fontId="0" fillId="0" borderId="6" xfId="0" applyBorder="1"/>
    <xf numFmtId="0" fontId="0" fillId="0" borderId="41" xfId="0" applyBorder="1"/>
    <xf numFmtId="0" fontId="11" fillId="0" borderId="1" xfId="0" applyFont="1" applyBorder="1"/>
    <xf numFmtId="0" fontId="11" fillId="0" borderId="9" xfId="0" applyFont="1" applyBorder="1"/>
    <xf numFmtId="0" fontId="11" fillId="0" borderId="47" xfId="0" applyFont="1" applyBorder="1" applyAlignment="1">
      <alignment vertical="center"/>
    </xf>
    <xf numFmtId="0" fontId="17" fillId="0" borderId="52" xfId="0" applyNumberFormat="1" applyFont="1" applyFill="1" applyBorder="1" applyAlignment="1">
      <alignment horizontal="center"/>
    </xf>
    <xf numFmtId="0" fontId="4" fillId="2" borderId="33" xfId="0" applyNumberFormat="1" applyFont="1" applyFill="1" applyBorder="1" applyAlignment="1">
      <alignment horizontal="center" vertical="center"/>
    </xf>
    <xf numFmtId="0" fontId="0" fillId="0" borderId="52" xfId="0" applyBorder="1"/>
    <xf numFmtId="0" fontId="4" fillId="2" borderId="15" xfId="0" applyNumberFormat="1" applyFont="1" applyFill="1" applyBorder="1" applyAlignment="1">
      <alignment horizontal="center" vertical="center"/>
    </xf>
    <xf numFmtId="0" fontId="4" fillId="2" borderId="31" xfId="0" applyNumberFormat="1" applyFont="1" applyFill="1" applyBorder="1" applyAlignment="1">
      <alignment horizontal="center" vertical="center"/>
    </xf>
    <xf numFmtId="0" fontId="17" fillId="0" borderId="16" xfId="0" applyNumberFormat="1" applyFont="1" applyFill="1" applyBorder="1" applyAlignment="1">
      <alignment horizontal="center"/>
    </xf>
    <xf numFmtId="0" fontId="4" fillId="2" borderId="18" xfId="0" applyNumberFormat="1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left" vertical="center"/>
    </xf>
    <xf numFmtId="0" fontId="7" fillId="2" borderId="52" xfId="0" applyFont="1" applyFill="1" applyBorder="1" applyAlignment="1">
      <alignment vertical="center"/>
    </xf>
    <xf numFmtId="0" fontId="17" fillId="2" borderId="52" xfId="0" applyNumberFormat="1" applyFont="1" applyFill="1" applyBorder="1" applyAlignment="1">
      <alignment horizontal="center"/>
    </xf>
    <xf numFmtId="0" fontId="4" fillId="2" borderId="13" xfId="0" applyNumberFormat="1" applyFont="1" applyFill="1" applyBorder="1" applyAlignment="1">
      <alignment horizontal="center" vertical="center"/>
    </xf>
    <xf numFmtId="0" fontId="4" fillId="2" borderId="26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center" vertical="center"/>
    </xf>
    <xf numFmtId="0" fontId="4" fillId="2" borderId="27" xfId="0" applyNumberFormat="1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>
      <alignment horizontal="center" vertical="center"/>
    </xf>
    <xf numFmtId="0" fontId="4" fillId="2" borderId="35" xfId="0" applyNumberFormat="1" applyFont="1" applyFill="1" applyBorder="1" applyAlignment="1">
      <alignment horizontal="center" vertical="center"/>
    </xf>
    <xf numFmtId="0" fontId="4" fillId="2" borderId="30" xfId="0" applyNumberFormat="1" applyFont="1" applyFill="1" applyBorder="1" applyAlignment="1">
      <alignment horizontal="center" vertical="center"/>
    </xf>
    <xf numFmtId="0" fontId="9" fillId="3" borderId="30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17" fillId="0" borderId="7" xfId="0" applyNumberFormat="1" applyFont="1" applyFill="1" applyBorder="1" applyAlignment="1">
      <alignment horizontal="center"/>
    </xf>
    <xf numFmtId="0" fontId="10" fillId="3" borderId="56" xfId="0" applyFont="1" applyFill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0" fontId="10" fillId="2" borderId="30" xfId="0" applyNumberFormat="1" applyFont="1" applyFill="1" applyBorder="1" applyAlignment="1">
      <alignment horizontal="center" vertical="center"/>
    </xf>
    <xf numFmtId="0" fontId="4" fillId="2" borderId="58" xfId="0" applyNumberFormat="1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/>
    </xf>
    <xf numFmtId="0" fontId="10" fillId="2" borderId="58" xfId="0" applyNumberFormat="1" applyFont="1" applyFill="1" applyBorder="1" applyAlignment="1">
      <alignment horizontal="center" vertical="center"/>
    </xf>
    <xf numFmtId="0" fontId="10" fillId="2" borderId="59" xfId="0" applyNumberFormat="1" applyFont="1" applyFill="1" applyBorder="1" applyAlignment="1">
      <alignment horizontal="center" vertical="center"/>
    </xf>
    <xf numFmtId="0" fontId="10" fillId="3" borderId="59" xfId="0" applyNumberFormat="1" applyFont="1" applyFill="1" applyBorder="1" applyAlignment="1">
      <alignment horizontal="center" vertical="center"/>
    </xf>
    <xf numFmtId="0" fontId="10" fillId="3" borderId="54" xfId="0" applyNumberFormat="1" applyFont="1" applyFill="1" applyBorder="1" applyAlignment="1">
      <alignment horizontal="center" vertical="center"/>
    </xf>
    <xf numFmtId="0" fontId="10" fillId="3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Border="1" applyAlignment="1">
      <alignment horizontal="center" vertical="center"/>
    </xf>
    <xf numFmtId="0" fontId="10" fillId="2" borderId="60" xfId="0" applyNumberFormat="1" applyFont="1" applyFill="1" applyBorder="1" applyAlignment="1">
      <alignment horizontal="center" vertical="center"/>
    </xf>
    <xf numFmtId="0" fontId="10" fillId="3" borderId="61" xfId="0" applyNumberFormat="1" applyFont="1" applyFill="1" applyBorder="1" applyAlignment="1">
      <alignment horizontal="center" vertical="center"/>
    </xf>
    <xf numFmtId="0" fontId="4" fillId="2" borderId="60" xfId="0" applyNumberFormat="1" applyFont="1" applyFill="1" applyBorder="1" applyAlignment="1">
      <alignment horizontal="center" vertical="center"/>
    </xf>
    <xf numFmtId="0" fontId="10" fillId="3" borderId="54" xfId="0" applyFont="1" applyFill="1" applyBorder="1" applyAlignment="1">
      <alignment horizontal="center" vertical="center"/>
    </xf>
    <xf numFmtId="0" fontId="0" fillId="3" borderId="56" xfId="0" applyFill="1" applyBorder="1" applyAlignment="1">
      <alignment horizontal="center"/>
    </xf>
    <xf numFmtId="0" fontId="0" fillId="3" borderId="54" xfId="0" applyFill="1" applyBorder="1" applyAlignment="1">
      <alignment horizontal="center"/>
    </xf>
    <xf numFmtId="0" fontId="10" fillId="0" borderId="29" xfId="0" applyNumberFormat="1" applyFont="1" applyBorder="1" applyAlignment="1">
      <alignment horizontal="center" vertical="center"/>
    </xf>
    <xf numFmtId="0" fontId="10" fillId="3" borderId="17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0" fillId="0" borderId="64" xfId="0" applyBorder="1"/>
    <xf numFmtId="0" fontId="0" fillId="0" borderId="65" xfId="0" applyBorder="1"/>
    <xf numFmtId="0" fontId="0" fillId="0" borderId="55" xfId="0" applyBorder="1"/>
    <xf numFmtId="0" fontId="0" fillId="0" borderId="61" xfId="0" applyBorder="1"/>
    <xf numFmtId="0" fontId="0" fillId="0" borderId="28" xfId="0" applyBorder="1"/>
    <xf numFmtId="0" fontId="11" fillId="0" borderId="15" xfId="0" applyFont="1" applyBorder="1"/>
    <xf numFmtId="0" fontId="11" fillId="0" borderId="40" xfId="0" applyFont="1" applyBorder="1"/>
    <xf numFmtId="0" fontId="11" fillId="0" borderId="21" xfId="0" applyFont="1" applyBorder="1"/>
    <xf numFmtId="0" fontId="11" fillId="0" borderId="16" xfId="0" applyFont="1" applyBorder="1"/>
    <xf numFmtId="0" fontId="11" fillId="0" borderId="6" xfId="0" applyFont="1" applyBorder="1"/>
    <xf numFmtId="0" fontId="11" fillId="0" borderId="22" xfId="0" applyFont="1" applyBorder="1"/>
    <xf numFmtId="0" fontId="20" fillId="0" borderId="29" xfId="0" applyNumberFormat="1" applyFont="1" applyFill="1" applyBorder="1" applyAlignment="1">
      <alignment horizontal="center"/>
    </xf>
    <xf numFmtId="0" fontId="20" fillId="0" borderId="66" xfId="0" applyNumberFormat="1" applyFont="1" applyFill="1" applyBorder="1" applyAlignment="1">
      <alignment horizontal="center"/>
    </xf>
    <xf numFmtId="0" fontId="4" fillId="2" borderId="66" xfId="0" applyNumberFormat="1" applyFont="1" applyFill="1" applyBorder="1" applyAlignment="1">
      <alignment horizontal="center" vertical="center"/>
    </xf>
    <xf numFmtId="0" fontId="4" fillId="2" borderId="68" xfId="0" applyNumberFormat="1" applyFont="1" applyFill="1" applyBorder="1" applyAlignment="1">
      <alignment horizontal="center" vertical="center"/>
    </xf>
    <xf numFmtId="0" fontId="10" fillId="2" borderId="66" xfId="0" applyNumberFormat="1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vertical="center"/>
    </xf>
    <xf numFmtId="0" fontId="10" fillId="2" borderId="68" xfId="0" applyNumberFormat="1" applyFont="1" applyFill="1" applyBorder="1" applyAlignment="1">
      <alignment horizontal="center" vertical="center"/>
    </xf>
    <xf numFmtId="0" fontId="10" fillId="3" borderId="68" xfId="0" applyNumberFormat="1" applyFont="1" applyFill="1" applyBorder="1" applyAlignment="1">
      <alignment horizontal="center" vertical="center"/>
    </xf>
    <xf numFmtId="0" fontId="4" fillId="2" borderId="67" xfId="0" applyNumberFormat="1" applyFont="1" applyFill="1" applyBorder="1" applyAlignment="1">
      <alignment horizontal="center" vertical="center"/>
    </xf>
    <xf numFmtId="0" fontId="4" fillId="2" borderId="70" xfId="0" applyNumberFormat="1" applyFont="1" applyFill="1" applyBorder="1" applyAlignment="1">
      <alignment horizontal="center" vertical="center"/>
    </xf>
    <xf numFmtId="0" fontId="16" fillId="0" borderId="71" xfId="0" applyNumberFormat="1" applyFont="1" applyFill="1" applyBorder="1" applyAlignment="1">
      <alignment horizontal="left" vertical="center"/>
    </xf>
    <xf numFmtId="0" fontId="17" fillId="0" borderId="71" xfId="0" applyNumberFormat="1" applyFont="1" applyFill="1" applyBorder="1" applyAlignment="1">
      <alignment horizontal="center"/>
    </xf>
    <xf numFmtId="0" fontId="10" fillId="2" borderId="66" xfId="0" applyFont="1" applyFill="1" applyBorder="1" applyAlignment="1">
      <alignment horizontal="center" vertical="center"/>
    </xf>
    <xf numFmtId="0" fontId="10" fillId="2" borderId="72" xfId="0" applyFont="1" applyFill="1" applyBorder="1" applyAlignment="1">
      <alignment horizontal="center" vertical="center"/>
    </xf>
    <xf numFmtId="0" fontId="4" fillId="2" borderId="72" xfId="0" applyNumberFormat="1" applyFont="1" applyFill="1" applyBorder="1" applyAlignment="1">
      <alignment horizontal="center" vertical="center"/>
    </xf>
    <xf numFmtId="0" fontId="10" fillId="3" borderId="69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left" vertical="center"/>
    </xf>
    <xf numFmtId="0" fontId="6" fillId="2" borderId="72" xfId="0" applyNumberFormat="1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left" vertical="center"/>
    </xf>
    <xf numFmtId="0" fontId="7" fillId="2" borderId="73" xfId="0" applyFont="1" applyFill="1" applyBorder="1" applyAlignment="1">
      <alignment horizontal="left" vertical="center"/>
    </xf>
    <xf numFmtId="0" fontId="10" fillId="2" borderId="74" xfId="0" applyFont="1" applyFill="1" applyBorder="1" applyAlignment="1">
      <alignment horizontal="center" vertical="center"/>
    </xf>
    <xf numFmtId="0" fontId="10" fillId="3" borderId="75" xfId="0" applyFont="1" applyFill="1" applyBorder="1" applyAlignment="1">
      <alignment horizontal="center" vertical="center"/>
    </xf>
    <xf numFmtId="0" fontId="6" fillId="2" borderId="74" xfId="0" applyNumberFormat="1" applyFont="1" applyFill="1" applyBorder="1" applyAlignment="1">
      <alignment horizontal="center" vertical="center"/>
    </xf>
    <xf numFmtId="0" fontId="4" fillId="2" borderId="74" xfId="0" applyNumberFormat="1" applyFont="1" applyFill="1" applyBorder="1" applyAlignment="1">
      <alignment horizontal="center" vertical="center"/>
    </xf>
    <xf numFmtId="0" fontId="10" fillId="3" borderId="73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vertical="center"/>
    </xf>
    <xf numFmtId="0" fontId="7" fillId="2" borderId="73" xfId="0" applyFont="1" applyFill="1" applyBorder="1" applyAlignment="1">
      <alignment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9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52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57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6" xfId="0" applyNumberFormat="1" applyFont="1" applyBorder="1" applyAlignment="1" applyProtection="1">
      <alignment horizontal="left" vertical="center" wrapText="1"/>
      <protection locked="0"/>
    </xf>
    <xf numFmtId="0" fontId="19" fillId="0" borderId="52" xfId="0" applyNumberFormat="1" applyFont="1" applyBorder="1" applyAlignment="1" applyProtection="1">
      <alignment horizontal="left" vertical="center" wrapText="1"/>
      <protection locked="0"/>
    </xf>
    <xf numFmtId="0" fontId="19" fillId="0" borderId="30" xfId="0" applyNumberFormat="1" applyFont="1" applyBorder="1" applyAlignment="1" applyProtection="1">
      <alignment horizontal="center" vertical="center" wrapText="1"/>
      <protection locked="0"/>
    </xf>
    <xf numFmtId="0" fontId="19" fillId="0" borderId="19" xfId="0" applyNumberFormat="1" applyFont="1" applyBorder="1" applyAlignment="1" applyProtection="1">
      <alignment horizontal="center" vertical="center" wrapText="1"/>
      <protection locked="0"/>
    </xf>
    <xf numFmtId="0" fontId="19" fillId="0" borderId="20" xfId="0" applyNumberFormat="1" applyFont="1" applyBorder="1" applyAlignment="1" applyProtection="1">
      <alignment horizontal="center" vertical="center" wrapText="1"/>
      <protection locked="0"/>
    </xf>
    <xf numFmtId="0" fontId="19" fillId="0" borderId="68" xfId="0" applyNumberFormat="1" applyFont="1" applyBorder="1" applyAlignment="1" applyProtection="1">
      <alignment horizontal="center" vertical="center" wrapText="1"/>
      <protection locked="0"/>
    </xf>
    <xf numFmtId="0" fontId="19" fillId="0" borderId="57" xfId="0" applyNumberFormat="1" applyFont="1" applyBorder="1" applyAlignment="1" applyProtection="1">
      <alignment horizontal="center" vertical="center" wrapText="1"/>
      <protection locked="0"/>
    </xf>
    <xf numFmtId="0" fontId="19" fillId="0" borderId="54" xfId="0" applyNumberFormat="1" applyFont="1" applyBorder="1" applyAlignment="1" applyProtection="1">
      <alignment horizontal="center" vertical="center" wrapText="1"/>
      <protection locked="0"/>
    </xf>
    <xf numFmtId="0" fontId="19" fillId="0" borderId="70" xfId="0" applyNumberFormat="1" applyFont="1" applyBorder="1" applyAlignment="1" applyProtection="1">
      <alignment horizontal="center" vertical="center" wrapText="1"/>
      <protection locked="0"/>
    </xf>
    <xf numFmtId="0" fontId="19" fillId="0" borderId="76" xfId="0" applyNumberFormat="1" applyFont="1" applyBorder="1" applyAlignment="1" applyProtection="1">
      <alignment horizontal="center" vertical="center" wrapText="1"/>
      <protection locked="0"/>
    </xf>
    <xf numFmtId="0" fontId="19" fillId="0" borderId="77" xfId="0" applyNumberFormat="1" applyFont="1" applyBorder="1" applyAlignment="1" applyProtection="1">
      <alignment horizontal="center" vertical="center" wrapText="1"/>
      <protection locked="0"/>
    </xf>
    <xf numFmtId="0" fontId="19" fillId="0" borderId="52" xfId="0" applyNumberFormat="1" applyFont="1" applyFill="1" applyBorder="1" applyAlignment="1" applyProtection="1">
      <alignment horizontal="left"/>
      <protection locked="0"/>
    </xf>
    <xf numFmtId="0" fontId="19" fillId="0" borderId="47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52" xfId="0" applyNumberFormat="1" applyFont="1" applyBorder="1" applyAlignment="1" applyProtection="1">
      <alignment horizontal="left"/>
      <protection locked="0"/>
    </xf>
    <xf numFmtId="0" fontId="19" fillId="0" borderId="71" xfId="0" applyNumberFormat="1" applyFont="1" applyBorder="1" applyAlignment="1" applyProtection="1">
      <alignment horizontal="left" vertical="center" wrapText="1"/>
      <protection locked="0"/>
    </xf>
    <xf numFmtId="0" fontId="19" fillId="0" borderId="30" xfId="0" applyNumberFormat="1" applyFont="1" applyBorder="1" applyAlignment="1" applyProtection="1">
      <alignment horizontal="left" vertical="center" wrapText="1"/>
      <protection locked="0"/>
    </xf>
    <xf numFmtId="0" fontId="19" fillId="0" borderId="19" xfId="0" applyNumberFormat="1" applyFont="1" applyBorder="1" applyAlignment="1" applyProtection="1">
      <alignment horizontal="left" vertical="center" wrapText="1"/>
      <protection locked="0"/>
    </xf>
    <xf numFmtId="0" fontId="19" fillId="0" borderId="20" xfId="0" applyNumberFormat="1" applyFont="1" applyBorder="1" applyAlignment="1" applyProtection="1">
      <alignment horizontal="left" vertical="center" wrapText="1"/>
      <protection locked="0"/>
    </xf>
    <xf numFmtId="0" fontId="19" fillId="0" borderId="68" xfId="0" applyNumberFormat="1" applyFont="1" applyBorder="1" applyAlignment="1" applyProtection="1">
      <alignment horizontal="left" vertical="center" wrapText="1"/>
      <protection locked="0"/>
    </xf>
    <xf numFmtId="0" fontId="19" fillId="0" borderId="57" xfId="0" applyNumberFormat="1" applyFont="1" applyBorder="1" applyAlignment="1" applyProtection="1">
      <alignment horizontal="left" vertical="center" wrapText="1"/>
      <protection locked="0"/>
    </xf>
    <xf numFmtId="0" fontId="19" fillId="0" borderId="54" xfId="0" applyNumberFormat="1" applyFont="1" applyBorder="1" applyAlignment="1" applyProtection="1">
      <alignment horizontal="left" vertical="center" wrapText="1"/>
      <protection locked="0"/>
    </xf>
    <xf numFmtId="0" fontId="8" fillId="2" borderId="52" xfId="0" applyNumberFormat="1" applyFont="1" applyFill="1" applyBorder="1" applyAlignment="1">
      <alignment horizontal="left" vertical="center"/>
    </xf>
    <xf numFmtId="0" fontId="8" fillId="2" borderId="69" xfId="0" applyNumberFormat="1" applyFont="1" applyFill="1" applyBorder="1" applyAlignment="1">
      <alignment horizontal="left" vertical="center"/>
    </xf>
    <xf numFmtId="0" fontId="3" fillId="2" borderId="29" xfId="0" applyNumberFormat="1" applyFont="1" applyFill="1" applyBorder="1" applyAlignment="1">
      <alignment horizontal="center" vertical="center"/>
    </xf>
    <xf numFmtId="0" fontId="3" fillId="2" borderId="72" xfId="0" applyNumberFormat="1" applyFont="1" applyFill="1" applyBorder="1" applyAlignment="1">
      <alignment horizontal="center" vertical="center"/>
    </xf>
    <xf numFmtId="0" fontId="3" fillId="2" borderId="15" xfId="0" applyNumberFormat="1" applyFont="1" applyFill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8" xfId="0" applyNumberFormat="1" applyFont="1" applyFill="1" applyBorder="1" applyAlignment="1">
      <alignment horizontal="center" vertical="center"/>
    </xf>
    <xf numFmtId="0" fontId="3" fillId="2" borderId="74" xfId="0" applyNumberFormat="1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33" xfId="0" applyNumberFormat="1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0" fontId="3" fillId="2" borderId="26" xfId="0" applyNumberFormat="1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>
      <alignment horizontal="center" vertical="center"/>
    </xf>
    <xf numFmtId="0" fontId="3" fillId="2" borderId="30" xfId="0" applyNumberFormat="1" applyFont="1" applyFill="1" applyBorder="1" applyAlignment="1">
      <alignment horizontal="center" vertical="center"/>
    </xf>
    <xf numFmtId="0" fontId="3" fillId="2" borderId="60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164" fontId="4" fillId="2" borderId="31" xfId="0" applyNumberFormat="1" applyFont="1" applyFill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0" fillId="0" borderId="52" xfId="0" applyNumberFormat="1" applyFont="1" applyFill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0" fillId="2" borderId="52" xfId="0" applyNumberFormat="1" applyFont="1" applyFill="1" applyBorder="1" applyAlignment="1">
      <alignment horizontal="center" vertical="center"/>
    </xf>
    <xf numFmtId="2" fontId="10" fillId="2" borderId="52" xfId="0" applyNumberFormat="1" applyFont="1" applyFill="1" applyBorder="1" applyAlignment="1">
      <alignment horizontal="center" vertical="center"/>
    </xf>
    <xf numFmtId="0" fontId="10" fillId="3" borderId="62" xfId="0" applyFont="1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4" fillId="2" borderId="52" xfId="0" applyNumberFormat="1" applyFont="1" applyFill="1" applyBorder="1" applyAlignment="1">
      <alignment horizontal="center" vertical="center"/>
    </xf>
    <xf numFmtId="0" fontId="0" fillId="0" borderId="58" xfId="0" applyBorder="1"/>
    <xf numFmtId="0" fontId="0" fillId="0" borderId="60" xfId="0" applyBorder="1"/>
    <xf numFmtId="0" fontId="0" fillId="0" borderId="44" xfId="0" applyBorder="1"/>
    <xf numFmtId="0" fontId="0" fillId="0" borderId="43" xfId="0" applyBorder="1"/>
    <xf numFmtId="0" fontId="9" fillId="3" borderId="43" xfId="0" applyNumberFormat="1" applyFont="1" applyFill="1" applyBorder="1" applyAlignment="1">
      <alignment horizontal="center" vertical="center"/>
    </xf>
    <xf numFmtId="0" fontId="19" fillId="0" borderId="4" xfId="0" applyNumberFormat="1" applyFont="1" applyBorder="1" applyAlignment="1" applyProtection="1">
      <alignment horizontal="left" vertical="center" wrapText="1"/>
      <protection locked="0"/>
    </xf>
    <xf numFmtId="0" fontId="7" fillId="2" borderId="57" xfId="0" applyFont="1" applyFill="1" applyBorder="1" applyAlignment="1">
      <alignment horizontal="left" vertical="center"/>
    </xf>
    <xf numFmtId="0" fontId="19" fillId="0" borderId="5" xfId="0" applyNumberFormat="1" applyFont="1" applyBorder="1" applyAlignment="1" applyProtection="1">
      <alignment horizontal="left" vertical="center" wrapText="1"/>
      <protection locked="0"/>
    </xf>
    <xf numFmtId="0" fontId="7" fillId="2" borderId="54" xfId="0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center" vertical="center"/>
    </xf>
    <xf numFmtId="0" fontId="3" fillId="2" borderId="58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 applyProtection="1">
      <alignment horizontal="left" vertical="center" wrapText="1"/>
      <protection locked="0"/>
    </xf>
    <xf numFmtId="0" fontId="19" fillId="0" borderId="32" xfId="0" applyNumberFormat="1" applyFont="1" applyBorder="1" applyAlignment="1" applyProtection="1">
      <alignment horizontal="left" vertical="center" wrapText="1"/>
      <protection locked="0"/>
    </xf>
    <xf numFmtId="0" fontId="19" fillId="0" borderId="16" xfId="0" applyNumberFormat="1" applyFont="1" applyBorder="1" applyAlignment="1" applyProtection="1">
      <alignment horizontal="left"/>
      <protection locked="0"/>
    </xf>
    <xf numFmtId="0" fontId="7" fillId="2" borderId="31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0" fontId="3" fillId="2" borderId="31" xfId="0" applyNumberFormat="1" applyFont="1" applyFill="1" applyBorder="1" applyAlignment="1">
      <alignment horizontal="center" vertical="center"/>
    </xf>
    <xf numFmtId="0" fontId="19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8" xfId="0" applyNumberFormat="1" applyFont="1" applyFill="1" applyBorder="1" applyAlignment="1" applyProtection="1">
      <alignment horizontal="left"/>
      <protection locked="0"/>
    </xf>
    <xf numFmtId="0" fontId="19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57" xfId="0" applyFont="1" applyFill="1" applyBorder="1" applyAlignment="1">
      <alignment vertical="center"/>
    </xf>
    <xf numFmtId="0" fontId="1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54" xfId="0" applyFont="1" applyFill="1" applyBorder="1" applyAlignment="1">
      <alignment vertical="center"/>
    </xf>
    <xf numFmtId="0" fontId="19" fillId="0" borderId="5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0" applyNumberFormat="1" applyFont="1" applyFill="1" applyBorder="1" applyAlignment="1">
      <alignment vertical="center"/>
    </xf>
    <xf numFmtId="0" fontId="6" fillId="2" borderId="27" xfId="0" applyNumberFormat="1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horizontal="center" vertical="center"/>
    </xf>
    <xf numFmtId="0" fontId="7" fillId="2" borderId="32" xfId="0" applyNumberFormat="1" applyFont="1" applyFill="1" applyBorder="1" applyAlignment="1">
      <alignment vertical="center"/>
    </xf>
    <xf numFmtId="0" fontId="7" fillId="2" borderId="21" xfId="0" applyNumberFormat="1" applyFont="1" applyFill="1" applyBorder="1" applyAlignment="1">
      <alignment horizontal="center" vertical="center"/>
    </xf>
    <xf numFmtId="0" fontId="2" fillId="2" borderId="26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0" fontId="2" fillId="2" borderId="33" xfId="0" applyNumberFormat="1" applyFont="1" applyFill="1" applyBorder="1" applyAlignment="1">
      <alignment horizontal="center" vertical="center"/>
    </xf>
    <xf numFmtId="0" fontId="2" fillId="2" borderId="72" xfId="0" applyNumberFormat="1" applyFont="1" applyFill="1" applyBorder="1" applyAlignment="1">
      <alignment horizontal="center" vertical="center"/>
    </xf>
    <xf numFmtId="0" fontId="22" fillId="2" borderId="12" xfId="0" applyNumberFormat="1" applyFont="1" applyFill="1" applyBorder="1" applyAlignment="1">
      <alignment horizontal="center" vertical="center"/>
    </xf>
    <xf numFmtId="0" fontId="23" fillId="0" borderId="52" xfId="0" applyNumberFormat="1" applyFont="1" applyBorder="1" applyAlignment="1" applyProtection="1">
      <alignment horizontal="left" vertical="center" wrapText="1"/>
      <protection locked="0"/>
    </xf>
    <xf numFmtId="0" fontId="22" fillId="2" borderId="52" xfId="0" applyNumberFormat="1" applyFont="1" applyFill="1" applyBorder="1" applyAlignment="1">
      <alignment horizontal="center" vertical="center"/>
    </xf>
    <xf numFmtId="0" fontId="22" fillId="2" borderId="25" xfId="0" applyNumberFormat="1" applyFont="1" applyFill="1" applyBorder="1" applyAlignment="1">
      <alignment horizontal="center" vertical="center"/>
    </xf>
    <xf numFmtId="0" fontId="24" fillId="0" borderId="52" xfId="0" applyNumberFormat="1" applyFont="1" applyFill="1" applyBorder="1" applyAlignment="1">
      <alignment horizontal="center"/>
    </xf>
    <xf numFmtId="0" fontId="22" fillId="2" borderId="24" xfId="0" applyNumberFormat="1" applyFont="1" applyFill="1" applyBorder="1" applyAlignment="1">
      <alignment horizontal="center" vertical="center"/>
    </xf>
    <xf numFmtId="0" fontId="22" fillId="3" borderId="24" xfId="0" applyNumberFormat="1" applyFont="1" applyFill="1" applyBorder="1" applyAlignment="1">
      <alignment horizontal="center" vertical="center"/>
    </xf>
    <xf numFmtId="0" fontId="22" fillId="2" borderId="13" xfId="0" applyNumberFormat="1" applyFont="1" applyFill="1" applyBorder="1" applyAlignment="1">
      <alignment horizontal="center" vertical="center"/>
    </xf>
    <xf numFmtId="0" fontId="22" fillId="2" borderId="19" xfId="0" applyNumberFormat="1" applyFont="1" applyFill="1" applyBorder="1" applyAlignment="1">
      <alignment horizontal="center" vertical="center"/>
    </xf>
    <xf numFmtId="0" fontId="22" fillId="2" borderId="29" xfId="0" applyNumberFormat="1" applyFont="1" applyFill="1" applyBorder="1" applyAlignment="1">
      <alignment horizontal="center" vertical="center"/>
    </xf>
    <xf numFmtId="0" fontId="22" fillId="2" borderId="26" xfId="0" applyNumberFormat="1" applyFont="1" applyFill="1" applyBorder="1" applyAlignment="1">
      <alignment horizontal="center" vertical="center"/>
    </xf>
    <xf numFmtId="0" fontId="22" fillId="2" borderId="20" xfId="0" applyNumberFormat="1" applyFont="1" applyFill="1" applyBorder="1" applyAlignment="1">
      <alignment horizontal="center" vertical="center"/>
    </xf>
    <xf numFmtId="0" fontId="22" fillId="3" borderId="2" xfId="0" applyNumberFormat="1" applyFont="1" applyFill="1" applyBorder="1" applyAlignment="1">
      <alignment horizontal="center" vertical="center"/>
    </xf>
    <xf numFmtId="0" fontId="22" fillId="2" borderId="15" xfId="0" applyNumberFormat="1" applyFont="1" applyFill="1" applyBorder="1" applyAlignment="1">
      <alignment horizontal="center" vertical="center"/>
    </xf>
    <xf numFmtId="0" fontId="22" fillId="2" borderId="31" xfId="0" applyNumberFormat="1" applyFont="1" applyFill="1" applyBorder="1" applyAlignment="1">
      <alignment horizontal="center" vertical="center"/>
    </xf>
    <xf numFmtId="0" fontId="22" fillId="2" borderId="17" xfId="0" applyNumberFormat="1" applyFont="1" applyFill="1" applyBorder="1" applyAlignment="1">
      <alignment horizontal="center" vertical="center"/>
    </xf>
    <xf numFmtId="0" fontId="22" fillId="3" borderId="1" xfId="0" applyNumberFormat="1" applyFont="1" applyFill="1" applyBorder="1" applyAlignment="1">
      <alignment horizontal="center" vertical="center"/>
    </xf>
    <xf numFmtId="0" fontId="22" fillId="4" borderId="29" xfId="0" applyNumberFormat="1" applyFont="1" applyFill="1" applyBorder="1" applyAlignment="1">
      <alignment horizontal="center" vertical="center"/>
    </xf>
    <xf numFmtId="0" fontId="22" fillId="2" borderId="52" xfId="0" applyFont="1" applyFill="1" applyBorder="1" applyAlignment="1">
      <alignment vertical="center"/>
    </xf>
    <xf numFmtId="0" fontId="22" fillId="2" borderId="25" xfId="0" applyFont="1" applyFill="1" applyBorder="1" applyAlignment="1">
      <alignment vertical="center"/>
    </xf>
    <xf numFmtId="0" fontId="22" fillId="2" borderId="58" xfId="0" applyNumberFormat="1" applyFont="1" applyFill="1" applyBorder="1" applyAlignment="1">
      <alignment horizontal="center" vertical="center"/>
    </xf>
    <xf numFmtId="0" fontId="22" fillId="2" borderId="59" xfId="0" applyNumberFormat="1" applyFont="1" applyFill="1" applyBorder="1" applyAlignment="1">
      <alignment horizontal="center" vertical="center"/>
    </xf>
    <xf numFmtId="0" fontId="22" fillId="3" borderId="59" xfId="0" applyNumberFormat="1" applyFont="1" applyFill="1" applyBorder="1" applyAlignment="1">
      <alignment horizontal="center" vertical="center"/>
    </xf>
    <xf numFmtId="0" fontId="22" fillId="3" borderId="51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3" borderId="20" xfId="0" applyFill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3" borderId="61" xfId="0" applyFill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8" fillId="0" borderId="38" xfId="0" applyFont="1" applyBorder="1" applyAlignment="1">
      <alignment horizontal="left"/>
    </xf>
    <xf numFmtId="0" fontId="18" fillId="0" borderId="36" xfId="0" applyFont="1" applyBorder="1" applyAlignment="1">
      <alignment horizontal="left"/>
    </xf>
    <xf numFmtId="0" fontId="18" fillId="0" borderId="39" xfId="0" applyFont="1" applyBorder="1" applyAlignment="1">
      <alignment horizontal="left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C33"/>
  <sheetViews>
    <sheetView zoomScale="60" zoomScaleNormal="60" workbookViewId="0">
      <selection activeCell="I23" sqref="I23"/>
    </sheetView>
  </sheetViews>
  <sheetFormatPr defaultRowHeight="15"/>
  <cols>
    <col min="1" max="1" width="7.42578125" customWidth="1"/>
    <col min="2" max="2" width="30.140625" customWidth="1"/>
    <col min="3" max="3" width="0.28515625" customWidth="1"/>
    <col min="4" max="4" width="12" hidden="1" customWidth="1"/>
    <col min="5" max="5" width="8.5703125" customWidth="1"/>
    <col min="6" max="6" width="10.140625" customWidth="1"/>
    <col min="7" max="7" width="9.42578125" customWidth="1"/>
    <col min="8" max="9" width="5.42578125" customWidth="1"/>
    <col min="10" max="10" width="6.5703125" customWidth="1"/>
    <col min="11" max="12" width="5.42578125" customWidth="1"/>
    <col min="13" max="13" width="5.7109375" customWidth="1"/>
    <col min="14" max="15" width="5.42578125" customWidth="1"/>
    <col min="16" max="16" width="6.42578125" customWidth="1"/>
    <col min="17" max="17" width="9" customWidth="1"/>
    <col min="18" max="18" width="6.85546875" customWidth="1"/>
    <col min="19" max="19" width="11" customWidth="1"/>
    <col min="22" max="22" width="25.5703125" customWidth="1"/>
  </cols>
  <sheetData>
    <row r="1" spans="1:29" ht="15" customHeight="1">
      <c r="A1" s="326" t="s">
        <v>5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15"/>
      <c r="T1" s="2"/>
      <c r="U1" s="2"/>
      <c r="V1" s="2"/>
    </row>
    <row r="2" spans="1:29" ht="47.25" customHeight="1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15"/>
      <c r="T2" s="2"/>
      <c r="U2" s="2"/>
      <c r="V2" s="2"/>
    </row>
    <row r="3" spans="1:29" ht="22.5" customHeight="1">
      <c r="A3" s="327" t="s">
        <v>22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16"/>
      <c r="T3" s="1"/>
      <c r="U3" s="1"/>
      <c r="V3" s="1"/>
    </row>
    <row r="4" spans="1:29" ht="23.25" customHeight="1" thickBot="1">
      <c r="A4" s="5" t="s">
        <v>49</v>
      </c>
      <c r="B4" s="5"/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1"/>
      <c r="U4" s="149"/>
      <c r="V4" s="149"/>
      <c r="W4" s="45"/>
      <c r="X4" s="45"/>
      <c r="Y4" s="45"/>
      <c r="Z4" s="45"/>
      <c r="AA4" s="45"/>
      <c r="AB4" s="45"/>
      <c r="AC4" s="45"/>
    </row>
    <row r="5" spans="1:29" ht="15.75" thickBot="1">
      <c r="A5" s="93" t="s">
        <v>0</v>
      </c>
      <c r="B5" s="328" t="s">
        <v>1</v>
      </c>
      <c r="C5" s="329"/>
      <c r="D5" s="330"/>
      <c r="E5" s="93" t="s">
        <v>2</v>
      </c>
      <c r="F5" s="331" t="s">
        <v>11</v>
      </c>
      <c r="G5" s="332"/>
      <c r="H5" s="333" t="s">
        <v>6</v>
      </c>
      <c r="I5" s="328"/>
      <c r="J5" s="328"/>
      <c r="K5" s="328"/>
      <c r="L5" s="328"/>
      <c r="M5" s="328"/>
      <c r="N5" s="328"/>
      <c r="O5" s="328"/>
      <c r="P5" s="329"/>
      <c r="Q5" s="329"/>
      <c r="R5" s="330"/>
      <c r="S5" s="321" t="s">
        <v>4</v>
      </c>
      <c r="U5" s="45"/>
      <c r="V5" s="45"/>
      <c r="W5" s="45"/>
      <c r="X5" s="45"/>
      <c r="Y5" s="45"/>
      <c r="Z5" s="45"/>
      <c r="AA5" s="45"/>
      <c r="AB5" s="45"/>
      <c r="AC5" s="45"/>
    </row>
    <row r="6" spans="1:29" ht="20.25" thickBot="1">
      <c r="A6" s="17"/>
      <c r="B6" s="323" t="s">
        <v>50</v>
      </c>
      <c r="C6" s="324"/>
      <c r="D6" s="325"/>
      <c r="E6" s="17"/>
      <c r="F6" s="18" t="s">
        <v>12</v>
      </c>
      <c r="G6" s="19" t="s">
        <v>3</v>
      </c>
      <c r="H6" s="18" t="s">
        <v>7</v>
      </c>
      <c r="I6" s="20" t="s">
        <v>8</v>
      </c>
      <c r="J6" s="25" t="s">
        <v>9</v>
      </c>
      <c r="K6" s="18" t="s">
        <v>10</v>
      </c>
      <c r="L6" s="20" t="s">
        <v>8</v>
      </c>
      <c r="M6" s="25" t="s">
        <v>9</v>
      </c>
      <c r="N6" s="18" t="s">
        <v>13</v>
      </c>
      <c r="O6" s="20" t="s">
        <v>8</v>
      </c>
      <c r="P6" s="25" t="s">
        <v>9</v>
      </c>
      <c r="Q6" s="27" t="s">
        <v>4</v>
      </c>
      <c r="R6" s="25" t="s">
        <v>3</v>
      </c>
      <c r="S6" s="322"/>
      <c r="U6" s="45"/>
      <c r="V6" s="45"/>
      <c r="W6" s="45"/>
      <c r="X6" s="45"/>
      <c r="Y6" s="45"/>
      <c r="Z6" s="45"/>
      <c r="AA6" s="45"/>
      <c r="AB6" s="45"/>
      <c r="AC6" s="45"/>
    </row>
    <row r="7" spans="1:29" ht="18.75" customHeight="1" thickBot="1">
      <c r="A7" s="147">
        <v>1</v>
      </c>
      <c r="B7" s="206" t="s">
        <v>69</v>
      </c>
      <c r="C7" s="207"/>
      <c r="D7" s="208"/>
      <c r="E7" s="165">
        <v>2009</v>
      </c>
      <c r="F7" s="70">
        <v>73</v>
      </c>
      <c r="G7" s="148">
        <v>2</v>
      </c>
      <c r="H7" s="231" t="s">
        <v>161</v>
      </c>
      <c r="I7" s="10">
        <v>0.84</v>
      </c>
      <c r="J7" s="55">
        <v>6.1</v>
      </c>
      <c r="K7" s="231" t="s">
        <v>21</v>
      </c>
      <c r="L7" s="10">
        <v>0.9</v>
      </c>
      <c r="M7" s="55">
        <v>5.8</v>
      </c>
      <c r="N7" s="231" t="s">
        <v>139</v>
      </c>
      <c r="O7" s="10">
        <v>1.01</v>
      </c>
      <c r="P7" s="55">
        <v>6.1</v>
      </c>
      <c r="Q7" s="6">
        <f t="shared" ref="Q7:Q16" si="0">I7*J7+L7*M7+O7*P7</f>
        <v>16.504999999999999</v>
      </c>
      <c r="R7" s="47">
        <v>1</v>
      </c>
      <c r="S7" s="65">
        <f t="shared" ref="S7:S16" si="1">G7+R7</f>
        <v>3</v>
      </c>
      <c r="U7" s="45"/>
      <c r="V7" s="45"/>
      <c r="W7" s="45"/>
      <c r="X7" s="45"/>
      <c r="Y7" s="45"/>
      <c r="Z7" s="45"/>
      <c r="AA7" s="45"/>
      <c r="AB7" s="45"/>
      <c r="AC7" s="45"/>
    </row>
    <row r="8" spans="1:29" ht="20.25" customHeight="1" thickBot="1">
      <c r="A8" s="7">
        <v>1</v>
      </c>
      <c r="B8" s="209" t="s">
        <v>71</v>
      </c>
      <c r="C8" s="210"/>
      <c r="D8" s="211"/>
      <c r="E8" s="166">
        <v>2009</v>
      </c>
      <c r="F8" s="56">
        <v>74</v>
      </c>
      <c r="G8" s="139">
        <v>1</v>
      </c>
      <c r="H8" s="237" t="s">
        <v>161</v>
      </c>
      <c r="I8" s="10">
        <v>0.84</v>
      </c>
      <c r="J8" s="55">
        <v>6.6</v>
      </c>
      <c r="K8" s="110">
        <v>5</v>
      </c>
      <c r="L8" s="10">
        <v>0.88</v>
      </c>
      <c r="M8" s="55">
        <v>5.8</v>
      </c>
      <c r="N8" s="237" t="s">
        <v>21</v>
      </c>
      <c r="O8" s="10">
        <v>0.9</v>
      </c>
      <c r="P8" s="55">
        <v>6.3</v>
      </c>
      <c r="Q8" s="6">
        <f t="shared" si="0"/>
        <v>16.317999999999998</v>
      </c>
      <c r="R8" s="138">
        <v>2</v>
      </c>
      <c r="S8" s="65">
        <f t="shared" si="1"/>
        <v>3</v>
      </c>
      <c r="U8" s="45"/>
      <c r="V8" s="45"/>
      <c r="W8" s="45"/>
      <c r="X8" s="45"/>
      <c r="Y8" s="45"/>
      <c r="Z8" s="45"/>
      <c r="AA8" s="45"/>
      <c r="AB8" s="45"/>
      <c r="AC8" s="45"/>
    </row>
    <row r="9" spans="1:29" ht="18.75" customHeight="1" thickBot="1">
      <c r="A9" s="7">
        <v>3</v>
      </c>
      <c r="B9" s="199" t="s">
        <v>74</v>
      </c>
      <c r="C9" s="200"/>
      <c r="D9" s="201"/>
      <c r="E9" s="166">
        <v>2009</v>
      </c>
      <c r="F9" s="56">
        <v>70</v>
      </c>
      <c r="G9" s="139">
        <v>4</v>
      </c>
      <c r="H9" s="237" t="s">
        <v>162</v>
      </c>
      <c r="I9" s="10">
        <v>0.76</v>
      </c>
      <c r="J9" s="55">
        <v>5.8</v>
      </c>
      <c r="K9" s="237" t="s">
        <v>17</v>
      </c>
      <c r="L9" s="10">
        <v>0.78</v>
      </c>
      <c r="M9" s="55">
        <v>6.4</v>
      </c>
      <c r="N9" s="58">
        <v>5</v>
      </c>
      <c r="O9" s="10">
        <v>0.88</v>
      </c>
      <c r="P9" s="55">
        <v>6.4</v>
      </c>
      <c r="Q9" s="6">
        <f t="shared" si="0"/>
        <v>15.032</v>
      </c>
      <c r="R9" s="138">
        <v>5</v>
      </c>
      <c r="S9" s="65">
        <f t="shared" si="1"/>
        <v>9</v>
      </c>
      <c r="U9" s="45"/>
      <c r="V9" s="45"/>
      <c r="W9" s="45"/>
      <c r="X9" s="45"/>
      <c r="Y9" s="45"/>
      <c r="Z9" s="45"/>
      <c r="AA9" s="45"/>
      <c r="AB9" s="45"/>
      <c r="AC9" s="45"/>
    </row>
    <row r="10" spans="1:29" ht="16.5" customHeight="1" thickBot="1">
      <c r="A10" s="7">
        <v>4</v>
      </c>
      <c r="B10" s="209" t="s">
        <v>75</v>
      </c>
      <c r="C10" s="210"/>
      <c r="D10" s="211"/>
      <c r="E10" s="166">
        <v>2010</v>
      </c>
      <c r="F10" s="56">
        <v>69</v>
      </c>
      <c r="G10" s="139">
        <v>6</v>
      </c>
      <c r="H10" s="237" t="s">
        <v>162</v>
      </c>
      <c r="I10" s="10">
        <v>0.76</v>
      </c>
      <c r="J10" s="55">
        <v>5.9</v>
      </c>
      <c r="K10" s="237" t="s">
        <v>21</v>
      </c>
      <c r="L10" s="10">
        <v>0.9</v>
      </c>
      <c r="M10" s="55">
        <v>6.5</v>
      </c>
      <c r="N10" s="54">
        <v>5</v>
      </c>
      <c r="O10" s="10">
        <v>0.88</v>
      </c>
      <c r="P10" s="55">
        <v>6.5</v>
      </c>
      <c r="Q10" s="6">
        <f t="shared" si="0"/>
        <v>16.053999999999998</v>
      </c>
      <c r="R10" s="138">
        <v>4</v>
      </c>
      <c r="S10" s="65">
        <f t="shared" si="1"/>
        <v>10</v>
      </c>
      <c r="U10" s="45"/>
      <c r="V10" s="45"/>
      <c r="W10" s="45"/>
      <c r="X10" s="45"/>
      <c r="Y10" s="45"/>
      <c r="Z10" s="45"/>
      <c r="AA10" s="45"/>
      <c r="AB10" s="45"/>
      <c r="AC10" s="45"/>
    </row>
    <row r="11" spans="1:29" ht="15.75" customHeight="1" thickBot="1">
      <c r="A11" s="140">
        <v>4</v>
      </c>
      <c r="B11" s="209" t="s">
        <v>78</v>
      </c>
      <c r="C11" s="210"/>
      <c r="D11" s="211"/>
      <c r="E11" s="166">
        <v>2010</v>
      </c>
      <c r="F11" s="141">
        <v>70</v>
      </c>
      <c r="G11" s="142">
        <v>4</v>
      </c>
      <c r="H11" s="237" t="s">
        <v>163</v>
      </c>
      <c r="I11" s="10">
        <v>0.66</v>
      </c>
      <c r="J11" s="55">
        <v>6.5</v>
      </c>
      <c r="K11" s="237" t="s">
        <v>21</v>
      </c>
      <c r="L11" s="10">
        <v>0.9</v>
      </c>
      <c r="M11" s="55">
        <v>4.5</v>
      </c>
      <c r="N11" s="110">
        <v>5</v>
      </c>
      <c r="O11" s="10">
        <v>0.88</v>
      </c>
      <c r="P11" s="55">
        <v>5.7</v>
      </c>
      <c r="Q11" s="6">
        <f t="shared" si="0"/>
        <v>13.356</v>
      </c>
      <c r="R11" s="68">
        <v>6</v>
      </c>
      <c r="S11" s="65">
        <f t="shared" si="1"/>
        <v>10</v>
      </c>
      <c r="U11" s="45"/>
      <c r="V11" s="45"/>
      <c r="W11" s="45"/>
      <c r="X11" s="45"/>
      <c r="Y11" s="45"/>
      <c r="Z11" s="45"/>
      <c r="AA11" s="45"/>
      <c r="AB11" s="45"/>
      <c r="AC11" s="45"/>
    </row>
    <row r="12" spans="1:29" ht="20.25" customHeight="1" thickBot="1">
      <c r="A12" s="23">
        <v>6</v>
      </c>
      <c r="B12" s="209" t="s">
        <v>70</v>
      </c>
      <c r="C12" s="210"/>
      <c r="D12" s="211"/>
      <c r="E12" s="166">
        <v>2010</v>
      </c>
      <c r="F12" s="59">
        <v>71</v>
      </c>
      <c r="G12" s="43">
        <v>3</v>
      </c>
      <c r="H12" s="143">
        <v>5</v>
      </c>
      <c r="I12" s="40">
        <v>0.88</v>
      </c>
      <c r="J12" s="60">
        <v>4.3</v>
      </c>
      <c r="K12" s="243" t="s">
        <v>17</v>
      </c>
      <c r="L12" s="40">
        <v>0.78</v>
      </c>
      <c r="M12" s="60">
        <v>3.5</v>
      </c>
      <c r="N12" s="243" t="s">
        <v>162</v>
      </c>
      <c r="O12" s="40">
        <v>0.76</v>
      </c>
      <c r="P12" s="60">
        <v>5.7</v>
      </c>
      <c r="Q12" s="6">
        <f t="shared" si="0"/>
        <v>10.846</v>
      </c>
      <c r="R12" s="69">
        <v>9</v>
      </c>
      <c r="S12" s="66">
        <f t="shared" si="1"/>
        <v>12</v>
      </c>
      <c r="U12" s="45"/>
      <c r="V12" s="45"/>
      <c r="W12" s="45"/>
      <c r="X12" s="45"/>
      <c r="Y12" s="45"/>
      <c r="Z12" s="45"/>
      <c r="AA12" s="45"/>
      <c r="AB12" s="45"/>
      <c r="AC12" s="45"/>
    </row>
    <row r="13" spans="1:29" ht="21" customHeight="1" thickBot="1">
      <c r="A13" s="23">
        <v>6</v>
      </c>
      <c r="B13" s="209" t="s">
        <v>72</v>
      </c>
      <c r="C13" s="210"/>
      <c r="D13" s="211"/>
      <c r="E13" s="166">
        <v>2010</v>
      </c>
      <c r="F13" s="59">
        <v>62</v>
      </c>
      <c r="G13" s="262">
        <v>10</v>
      </c>
      <c r="H13" s="243" t="s">
        <v>161</v>
      </c>
      <c r="I13" s="40">
        <v>0.84</v>
      </c>
      <c r="J13" s="60">
        <v>5.9</v>
      </c>
      <c r="K13" s="243" t="s">
        <v>17</v>
      </c>
      <c r="L13" s="40">
        <v>0.78</v>
      </c>
      <c r="M13" s="60">
        <v>6.7</v>
      </c>
      <c r="N13" s="143">
        <v>7</v>
      </c>
      <c r="O13" s="40">
        <v>1</v>
      </c>
      <c r="P13" s="60">
        <v>5.9</v>
      </c>
      <c r="Q13" s="6">
        <f t="shared" si="0"/>
        <v>16.082000000000001</v>
      </c>
      <c r="R13" s="69">
        <v>3</v>
      </c>
      <c r="S13" s="66">
        <f t="shared" si="1"/>
        <v>13</v>
      </c>
      <c r="U13" s="45"/>
      <c r="V13" s="45"/>
      <c r="W13" s="45"/>
      <c r="X13" s="45"/>
      <c r="Y13" s="45"/>
      <c r="Z13" s="45"/>
      <c r="AA13" s="45"/>
      <c r="AB13" s="45"/>
      <c r="AC13" s="45"/>
    </row>
    <row r="14" spans="1:29" ht="16.5" customHeight="1" thickBot="1">
      <c r="A14" s="23">
        <v>8</v>
      </c>
      <c r="B14" s="199" t="s">
        <v>77</v>
      </c>
      <c r="C14" s="200"/>
      <c r="D14" s="201"/>
      <c r="E14" s="166">
        <v>2009</v>
      </c>
      <c r="F14" s="59">
        <v>66</v>
      </c>
      <c r="G14" s="43">
        <v>7</v>
      </c>
      <c r="H14" s="243" t="s">
        <v>23</v>
      </c>
      <c r="I14" s="40">
        <v>0.48</v>
      </c>
      <c r="J14" s="60">
        <v>7</v>
      </c>
      <c r="K14" s="143">
        <v>3</v>
      </c>
      <c r="L14" s="40">
        <v>0.75</v>
      </c>
      <c r="M14" s="60">
        <v>6</v>
      </c>
      <c r="N14" s="243" t="s">
        <v>26</v>
      </c>
      <c r="O14" s="40">
        <v>0.6</v>
      </c>
      <c r="P14" s="60">
        <v>7.1</v>
      </c>
      <c r="Q14" s="6">
        <f t="shared" si="0"/>
        <v>12.12</v>
      </c>
      <c r="R14" s="69">
        <v>7</v>
      </c>
      <c r="S14" s="66">
        <f t="shared" si="1"/>
        <v>14</v>
      </c>
      <c r="U14" s="45"/>
      <c r="V14" s="45"/>
      <c r="W14" s="45"/>
      <c r="X14" s="45"/>
      <c r="Y14" s="45"/>
      <c r="Z14" s="45"/>
      <c r="AA14" s="45"/>
      <c r="AB14" s="45"/>
      <c r="AC14" s="45"/>
    </row>
    <row r="15" spans="1:29" ht="20.25" customHeight="1" thickBot="1">
      <c r="A15" s="23">
        <v>9</v>
      </c>
      <c r="B15" s="209" t="s">
        <v>76</v>
      </c>
      <c r="C15" s="210"/>
      <c r="D15" s="211"/>
      <c r="E15" s="166">
        <v>2010</v>
      </c>
      <c r="F15" s="59">
        <v>63</v>
      </c>
      <c r="G15" s="43">
        <v>8</v>
      </c>
      <c r="H15" s="243" t="s">
        <v>23</v>
      </c>
      <c r="I15" s="40">
        <v>0.48</v>
      </c>
      <c r="J15" s="60">
        <v>6.4</v>
      </c>
      <c r="K15" s="243" t="s">
        <v>21</v>
      </c>
      <c r="L15" s="40">
        <v>0.9</v>
      </c>
      <c r="M15" s="60">
        <v>6.1</v>
      </c>
      <c r="N15" s="243" t="s">
        <v>163</v>
      </c>
      <c r="O15" s="40">
        <v>0.66</v>
      </c>
      <c r="P15" s="60">
        <v>4.8</v>
      </c>
      <c r="Q15" s="6">
        <f t="shared" si="0"/>
        <v>11.73</v>
      </c>
      <c r="R15" s="69">
        <v>8</v>
      </c>
      <c r="S15" s="66">
        <f t="shared" si="1"/>
        <v>16</v>
      </c>
      <c r="U15" s="45"/>
      <c r="V15" s="45"/>
      <c r="W15" s="45"/>
      <c r="X15" s="45"/>
      <c r="Y15" s="45"/>
      <c r="Z15" s="45"/>
      <c r="AA15" s="45"/>
      <c r="AB15" s="45"/>
      <c r="AC15" s="45"/>
    </row>
    <row r="16" spans="1:29" ht="22.5" customHeight="1" thickBot="1">
      <c r="A16" s="23">
        <v>10</v>
      </c>
      <c r="B16" s="212" t="s">
        <v>73</v>
      </c>
      <c r="C16" s="213"/>
      <c r="D16" s="214"/>
      <c r="E16" s="166">
        <v>2010</v>
      </c>
      <c r="F16" s="59">
        <v>63</v>
      </c>
      <c r="G16" s="43">
        <v>8</v>
      </c>
      <c r="H16" s="243" t="s">
        <v>163</v>
      </c>
      <c r="I16" s="40">
        <v>0.66</v>
      </c>
      <c r="J16" s="60">
        <v>5.6</v>
      </c>
      <c r="K16" s="143">
        <v>5</v>
      </c>
      <c r="L16" s="40">
        <v>0.88</v>
      </c>
      <c r="M16" s="60">
        <v>3</v>
      </c>
      <c r="N16" s="143">
        <v>3</v>
      </c>
      <c r="O16" s="40">
        <v>0.75</v>
      </c>
      <c r="P16" s="60">
        <v>4.9000000000000004</v>
      </c>
      <c r="Q16" s="6">
        <f t="shared" si="0"/>
        <v>10.011000000000001</v>
      </c>
      <c r="R16" s="69">
        <v>10</v>
      </c>
      <c r="S16" s="66">
        <f t="shared" si="1"/>
        <v>18</v>
      </c>
      <c r="U16" s="45"/>
      <c r="V16" s="45"/>
      <c r="W16" s="45"/>
      <c r="X16" s="45"/>
      <c r="Y16" s="45"/>
      <c r="Z16" s="45"/>
      <c r="AA16" s="45"/>
      <c r="AB16" s="45"/>
      <c r="AC16" s="45"/>
    </row>
    <row r="17" spans="1:29" ht="15.75" thickBot="1">
      <c r="A17" s="150" t="s">
        <v>0</v>
      </c>
      <c r="B17" s="328" t="s">
        <v>1</v>
      </c>
      <c r="C17" s="329"/>
      <c r="D17" s="330"/>
      <c r="E17" s="150" t="s">
        <v>2</v>
      </c>
      <c r="F17" s="331" t="s">
        <v>11</v>
      </c>
      <c r="G17" s="332"/>
      <c r="H17" s="333" t="s">
        <v>6</v>
      </c>
      <c r="I17" s="328"/>
      <c r="J17" s="328"/>
      <c r="K17" s="328"/>
      <c r="L17" s="328"/>
      <c r="M17" s="328"/>
      <c r="N17" s="328"/>
      <c r="O17" s="328"/>
      <c r="P17" s="329"/>
      <c r="Q17" s="329"/>
      <c r="R17" s="330"/>
      <c r="S17" s="321" t="s">
        <v>4</v>
      </c>
      <c r="U17" s="45"/>
      <c r="V17" s="45"/>
      <c r="W17" s="45"/>
      <c r="X17" s="45"/>
      <c r="Y17" s="45"/>
      <c r="Z17" s="45"/>
      <c r="AA17" s="45"/>
      <c r="AB17" s="45"/>
      <c r="AC17" s="45"/>
    </row>
    <row r="18" spans="1:29" ht="20.25" thickBot="1">
      <c r="A18" s="17"/>
      <c r="B18" s="323" t="s">
        <v>57</v>
      </c>
      <c r="C18" s="324"/>
      <c r="D18" s="325"/>
      <c r="E18" s="17"/>
      <c r="F18" s="18" t="s">
        <v>12</v>
      </c>
      <c r="G18" s="19" t="s">
        <v>3</v>
      </c>
      <c r="H18" s="18" t="s">
        <v>7</v>
      </c>
      <c r="I18" s="20" t="s">
        <v>8</v>
      </c>
      <c r="J18" s="25" t="s">
        <v>9</v>
      </c>
      <c r="K18" s="18" t="s">
        <v>10</v>
      </c>
      <c r="L18" s="20" t="s">
        <v>8</v>
      </c>
      <c r="M18" s="25" t="s">
        <v>9</v>
      </c>
      <c r="N18" s="18" t="s">
        <v>13</v>
      </c>
      <c r="O18" s="20" t="s">
        <v>8</v>
      </c>
      <c r="P18" s="25" t="s">
        <v>9</v>
      </c>
      <c r="Q18" s="27" t="s">
        <v>4</v>
      </c>
      <c r="R18" s="25" t="s">
        <v>3</v>
      </c>
      <c r="S18" s="322"/>
      <c r="U18" s="45"/>
      <c r="V18" s="45"/>
      <c r="W18" s="45"/>
      <c r="X18" s="45"/>
      <c r="Y18" s="45"/>
      <c r="Z18" s="45"/>
      <c r="AA18" s="45"/>
      <c r="AB18" s="45"/>
      <c r="AC18" s="45"/>
    </row>
    <row r="19" spans="1:29" ht="18" customHeight="1" thickBot="1">
      <c r="A19" s="38">
        <v>1</v>
      </c>
      <c r="B19" s="196" t="s">
        <v>61</v>
      </c>
      <c r="C19" s="197"/>
      <c r="D19" s="198"/>
      <c r="E19" s="165">
        <v>2009</v>
      </c>
      <c r="F19" s="73">
        <v>70</v>
      </c>
      <c r="G19" s="87">
        <v>2</v>
      </c>
      <c r="H19" s="231" t="s">
        <v>21</v>
      </c>
      <c r="I19" s="244">
        <v>0.78</v>
      </c>
      <c r="J19" s="11">
        <v>5.9</v>
      </c>
      <c r="K19" s="231" t="s">
        <v>139</v>
      </c>
      <c r="L19" s="244">
        <v>0.88</v>
      </c>
      <c r="M19" s="55">
        <v>5.9</v>
      </c>
      <c r="N19" s="231" t="s">
        <v>31</v>
      </c>
      <c r="O19" s="244">
        <v>0.74</v>
      </c>
      <c r="P19" s="55">
        <v>6.7</v>
      </c>
      <c r="Q19" s="6">
        <f t="shared" ref="Q19:Q29" si="2">I19*J19+L19*M19+O19*P19</f>
        <v>14.752000000000001</v>
      </c>
      <c r="R19" s="318">
        <v>1</v>
      </c>
      <c r="S19" s="65">
        <f t="shared" ref="S19:S29" si="3">G19+R19</f>
        <v>3</v>
      </c>
      <c r="U19" s="45"/>
      <c r="V19" s="45"/>
      <c r="W19" s="45"/>
      <c r="X19" s="45"/>
      <c r="Y19" s="45"/>
      <c r="Z19" s="45"/>
      <c r="AA19" s="45"/>
      <c r="AB19" s="45"/>
      <c r="AC19" s="45"/>
    </row>
    <row r="20" spans="1:29" ht="15.75" customHeight="1" thickBot="1">
      <c r="A20" s="4">
        <v>2</v>
      </c>
      <c r="B20" s="199" t="s">
        <v>64</v>
      </c>
      <c r="C20" s="200"/>
      <c r="D20" s="201"/>
      <c r="E20" s="166">
        <v>2009</v>
      </c>
      <c r="F20" s="63">
        <v>68</v>
      </c>
      <c r="G20" s="145">
        <v>3</v>
      </c>
      <c r="H20" s="237" t="s">
        <v>162</v>
      </c>
      <c r="I20" s="10">
        <v>0.63</v>
      </c>
      <c r="J20" s="11">
        <v>7.3</v>
      </c>
      <c r="K20" s="237" t="s">
        <v>21</v>
      </c>
      <c r="L20" s="10">
        <v>0.78</v>
      </c>
      <c r="M20" s="55">
        <v>6.2</v>
      </c>
      <c r="N20" s="57">
        <v>5</v>
      </c>
      <c r="O20" s="10">
        <v>0.75</v>
      </c>
      <c r="P20" s="55">
        <v>6.4</v>
      </c>
      <c r="Q20" s="6">
        <f t="shared" si="2"/>
        <v>14.235000000000001</v>
      </c>
      <c r="R20" s="256">
        <v>2</v>
      </c>
      <c r="S20" s="65">
        <f t="shared" si="3"/>
        <v>5</v>
      </c>
      <c r="U20" s="45"/>
      <c r="V20" s="45"/>
      <c r="W20" s="45"/>
      <c r="X20" s="45"/>
      <c r="Y20" s="45"/>
      <c r="Z20" s="45"/>
      <c r="AA20" s="45"/>
      <c r="AB20" s="45"/>
      <c r="AC20" s="45"/>
    </row>
    <row r="21" spans="1:29" ht="18.75" customHeight="1" thickBot="1">
      <c r="A21" s="9">
        <v>3</v>
      </c>
      <c r="B21" s="199" t="s">
        <v>60</v>
      </c>
      <c r="C21" s="200"/>
      <c r="D21" s="201"/>
      <c r="E21" s="166">
        <v>2010</v>
      </c>
      <c r="F21" s="62">
        <v>68</v>
      </c>
      <c r="G21" s="130">
        <v>3</v>
      </c>
      <c r="H21" s="237" t="s">
        <v>161</v>
      </c>
      <c r="I21" s="244">
        <v>0.74</v>
      </c>
      <c r="J21" s="11">
        <v>6.7</v>
      </c>
      <c r="K21" s="237" t="s">
        <v>21</v>
      </c>
      <c r="L21" s="244">
        <v>0.78</v>
      </c>
      <c r="M21" s="55">
        <v>5.3</v>
      </c>
      <c r="N21" s="54">
        <v>5</v>
      </c>
      <c r="O21" s="244">
        <v>0.75</v>
      </c>
      <c r="P21" s="55">
        <v>5.3</v>
      </c>
      <c r="Q21" s="6">
        <f t="shared" si="2"/>
        <v>13.067</v>
      </c>
      <c r="R21" s="146">
        <v>3</v>
      </c>
      <c r="S21" s="65">
        <f t="shared" si="3"/>
        <v>6</v>
      </c>
      <c r="U21" s="45"/>
      <c r="V21" s="45"/>
      <c r="W21" s="45"/>
      <c r="X21" s="45"/>
      <c r="Y21" s="45"/>
      <c r="Z21" s="45"/>
      <c r="AA21" s="45"/>
      <c r="AB21" s="45"/>
      <c r="AC21" s="45"/>
    </row>
    <row r="22" spans="1:29" ht="21" customHeight="1" thickBot="1">
      <c r="A22" s="9">
        <v>4</v>
      </c>
      <c r="B22" s="199" t="s">
        <v>58</v>
      </c>
      <c r="C22" s="200"/>
      <c r="D22" s="201"/>
      <c r="E22" s="166">
        <v>2010</v>
      </c>
      <c r="F22" s="62">
        <v>74</v>
      </c>
      <c r="G22" s="130">
        <v>1</v>
      </c>
      <c r="H22" s="237" t="s">
        <v>161</v>
      </c>
      <c r="I22" s="244">
        <v>0.74</v>
      </c>
      <c r="J22" s="113">
        <v>3.2</v>
      </c>
      <c r="K22" s="110">
        <v>5</v>
      </c>
      <c r="L22" s="244">
        <v>0.75</v>
      </c>
      <c r="M22" s="245">
        <v>5.3</v>
      </c>
      <c r="N22" s="237" t="s">
        <v>21</v>
      </c>
      <c r="O22" s="244">
        <v>0.78</v>
      </c>
      <c r="P22" s="55">
        <v>4.8</v>
      </c>
      <c r="Q22" s="6">
        <f t="shared" si="2"/>
        <v>10.087</v>
      </c>
      <c r="R22" s="144">
        <v>7</v>
      </c>
      <c r="S22" s="65">
        <f t="shared" si="3"/>
        <v>8</v>
      </c>
      <c r="U22" s="45"/>
      <c r="V22" s="45"/>
      <c r="W22" s="45"/>
      <c r="X22" s="45"/>
      <c r="Y22" s="45"/>
      <c r="Z22" s="45"/>
      <c r="AA22" s="45"/>
      <c r="AB22" s="45"/>
      <c r="AC22" s="45"/>
    </row>
    <row r="23" spans="1:29" ht="17.25" customHeight="1" thickBot="1">
      <c r="A23" s="4">
        <v>5</v>
      </c>
      <c r="B23" s="199" t="s">
        <v>62</v>
      </c>
      <c r="C23" s="200"/>
      <c r="D23" s="201"/>
      <c r="E23" s="166">
        <v>2009</v>
      </c>
      <c r="F23" s="62">
        <v>66</v>
      </c>
      <c r="G23" s="130">
        <v>5</v>
      </c>
      <c r="H23" s="237" t="s">
        <v>142</v>
      </c>
      <c r="I23" s="244">
        <v>0.5</v>
      </c>
      <c r="J23" s="11">
        <v>6.7</v>
      </c>
      <c r="K23" s="237" t="s">
        <v>17</v>
      </c>
      <c r="L23" s="244">
        <v>0.68</v>
      </c>
      <c r="M23" s="55">
        <v>6.9</v>
      </c>
      <c r="N23" s="237" t="s">
        <v>141</v>
      </c>
      <c r="O23" s="244">
        <v>0.5</v>
      </c>
      <c r="P23" s="55">
        <v>6.8</v>
      </c>
      <c r="Q23" s="6">
        <f t="shared" si="2"/>
        <v>11.442</v>
      </c>
      <c r="R23" s="146">
        <v>5</v>
      </c>
      <c r="S23" s="65">
        <f t="shared" si="3"/>
        <v>10</v>
      </c>
      <c r="U23" s="45"/>
      <c r="V23" s="45"/>
      <c r="W23" s="45"/>
      <c r="X23" s="45"/>
      <c r="Y23" s="45"/>
      <c r="Z23" s="45"/>
      <c r="AA23" s="45"/>
      <c r="AB23" s="45"/>
      <c r="AC23" s="45"/>
    </row>
    <row r="24" spans="1:29" ht="21" customHeight="1" thickBot="1">
      <c r="A24" s="8">
        <v>6</v>
      </c>
      <c r="B24" s="199" t="s">
        <v>63</v>
      </c>
      <c r="C24" s="200"/>
      <c r="D24" s="201"/>
      <c r="E24" s="166">
        <v>2009</v>
      </c>
      <c r="F24" s="62">
        <v>57</v>
      </c>
      <c r="G24" s="130">
        <v>9</v>
      </c>
      <c r="H24" s="54">
        <v>5</v>
      </c>
      <c r="I24" s="10">
        <v>0.75</v>
      </c>
      <c r="J24" s="11">
        <v>4.8</v>
      </c>
      <c r="K24" s="237" t="s">
        <v>21</v>
      </c>
      <c r="L24" s="10">
        <v>0.78</v>
      </c>
      <c r="M24" s="55">
        <v>5</v>
      </c>
      <c r="N24" s="237" t="s">
        <v>31</v>
      </c>
      <c r="O24" s="10">
        <v>0.74</v>
      </c>
      <c r="P24" s="55">
        <v>5.5</v>
      </c>
      <c r="Q24" s="6">
        <f t="shared" si="2"/>
        <v>11.57</v>
      </c>
      <c r="R24" s="144">
        <v>4</v>
      </c>
      <c r="S24" s="65">
        <f t="shared" si="3"/>
        <v>13</v>
      </c>
      <c r="U24" s="45"/>
      <c r="V24" s="45"/>
      <c r="W24" s="45"/>
      <c r="X24" s="45"/>
      <c r="Y24" s="45"/>
      <c r="Z24" s="45"/>
      <c r="AA24" s="45"/>
      <c r="AB24" s="45"/>
      <c r="AC24" s="45"/>
    </row>
    <row r="25" spans="1:29" ht="16.5" customHeight="1" thickBot="1">
      <c r="A25" s="4">
        <v>6</v>
      </c>
      <c r="B25" s="199" t="s">
        <v>67</v>
      </c>
      <c r="C25" s="200"/>
      <c r="D25" s="201"/>
      <c r="E25" s="246">
        <v>2010</v>
      </c>
      <c r="F25" s="248">
        <v>62</v>
      </c>
      <c r="G25" s="250">
        <v>7</v>
      </c>
      <c r="H25" s="248" t="s">
        <v>162</v>
      </c>
      <c r="I25" s="10">
        <v>0.63</v>
      </c>
      <c r="J25" s="252">
        <v>6.3</v>
      </c>
      <c r="K25" s="248">
        <v>3</v>
      </c>
      <c r="L25" s="10">
        <v>0.65</v>
      </c>
      <c r="M25" s="55">
        <v>4</v>
      </c>
      <c r="N25" s="248">
        <v>5</v>
      </c>
      <c r="O25" s="10">
        <v>0.75</v>
      </c>
      <c r="P25" s="252">
        <v>5.7</v>
      </c>
      <c r="Q25" s="6">
        <f t="shared" si="2"/>
        <v>10.844000000000001</v>
      </c>
      <c r="R25" s="144">
        <v>6</v>
      </c>
      <c r="S25" s="65">
        <f t="shared" si="3"/>
        <v>13</v>
      </c>
      <c r="U25" s="45"/>
      <c r="V25" s="45"/>
      <c r="W25" s="45"/>
      <c r="X25" s="45"/>
      <c r="Y25" s="45"/>
      <c r="Z25" s="45"/>
      <c r="AA25" s="45"/>
      <c r="AB25" s="45"/>
      <c r="AC25" s="45"/>
    </row>
    <row r="26" spans="1:29" ht="18" customHeight="1" thickBot="1">
      <c r="A26" s="9">
        <v>8</v>
      </c>
      <c r="B26" s="199" t="s">
        <v>65</v>
      </c>
      <c r="C26" s="200"/>
      <c r="D26" s="201"/>
      <c r="E26" s="166">
        <v>2009</v>
      </c>
      <c r="F26" s="62">
        <v>63</v>
      </c>
      <c r="G26" s="130">
        <v>6</v>
      </c>
      <c r="H26" s="237" t="s">
        <v>23</v>
      </c>
      <c r="I26" s="10">
        <v>0.38</v>
      </c>
      <c r="J26" s="11">
        <v>6.1</v>
      </c>
      <c r="K26" s="110">
        <v>3</v>
      </c>
      <c r="L26" s="10">
        <v>0.65</v>
      </c>
      <c r="M26" s="55">
        <v>6.3</v>
      </c>
      <c r="N26" s="237" t="s">
        <v>141</v>
      </c>
      <c r="O26" s="10">
        <v>0.5</v>
      </c>
      <c r="P26" s="55">
        <v>5.4</v>
      </c>
      <c r="Q26" s="6">
        <f t="shared" si="2"/>
        <v>9.1129999999999995</v>
      </c>
      <c r="R26" s="144">
        <v>8</v>
      </c>
      <c r="S26" s="65">
        <f t="shared" si="3"/>
        <v>14</v>
      </c>
      <c r="U26" s="45"/>
      <c r="V26" s="45"/>
      <c r="W26" s="45"/>
      <c r="X26" s="45"/>
      <c r="Y26" s="45"/>
      <c r="Z26" s="45"/>
      <c r="AA26" s="45"/>
      <c r="AB26" s="45"/>
      <c r="AC26" s="45"/>
    </row>
    <row r="27" spans="1:29" ht="18" customHeight="1" thickBot="1">
      <c r="A27" s="8">
        <v>9</v>
      </c>
      <c r="B27" s="199" t="s">
        <v>66</v>
      </c>
      <c r="C27" s="200"/>
      <c r="D27" s="201"/>
      <c r="E27" s="166">
        <v>2009</v>
      </c>
      <c r="F27" s="63">
        <v>59</v>
      </c>
      <c r="G27" s="145">
        <v>8</v>
      </c>
      <c r="H27" s="237" t="s">
        <v>156</v>
      </c>
      <c r="I27" s="10">
        <v>0.38</v>
      </c>
      <c r="J27" s="11">
        <v>5.2</v>
      </c>
      <c r="K27" s="237" t="s">
        <v>26</v>
      </c>
      <c r="L27" s="10">
        <v>0.5</v>
      </c>
      <c r="M27" s="55">
        <v>4.8</v>
      </c>
      <c r="N27" s="58">
        <v>3</v>
      </c>
      <c r="O27" s="10">
        <v>0.65</v>
      </c>
      <c r="P27" s="55">
        <v>4.5999999999999996</v>
      </c>
      <c r="Q27" s="6">
        <f t="shared" si="2"/>
        <v>7.3659999999999997</v>
      </c>
      <c r="R27" s="144">
        <v>9</v>
      </c>
      <c r="S27" s="65">
        <f t="shared" si="3"/>
        <v>17</v>
      </c>
      <c r="U27" s="45"/>
      <c r="V27" s="45"/>
      <c r="W27" s="45"/>
      <c r="X27" s="45"/>
      <c r="Y27" s="45"/>
      <c r="Z27" s="45"/>
      <c r="AA27" s="45"/>
      <c r="AB27" s="45"/>
      <c r="AC27" s="45"/>
    </row>
    <row r="28" spans="1:29" ht="16.5" customHeight="1" thickBot="1">
      <c r="A28" s="153">
        <v>10</v>
      </c>
      <c r="B28" s="199" t="s">
        <v>68</v>
      </c>
      <c r="C28" s="200"/>
      <c r="D28" s="201"/>
      <c r="E28" s="258">
        <v>2010</v>
      </c>
      <c r="F28" s="319">
        <v>56</v>
      </c>
      <c r="G28" s="320">
        <v>10</v>
      </c>
      <c r="H28" s="259" t="s">
        <v>23</v>
      </c>
      <c r="I28" s="260">
        <v>0.38</v>
      </c>
      <c r="J28" s="261">
        <v>4.5999999999999996</v>
      </c>
      <c r="K28" s="259" t="s">
        <v>21</v>
      </c>
      <c r="L28" s="260">
        <v>0.78</v>
      </c>
      <c r="M28" s="261">
        <v>3.5</v>
      </c>
      <c r="N28" s="259"/>
      <c r="O28" s="260"/>
      <c r="P28" s="261"/>
      <c r="Q28" s="6">
        <f t="shared" si="2"/>
        <v>4.4779999999999998</v>
      </c>
      <c r="R28" s="255">
        <v>10</v>
      </c>
      <c r="S28" s="65">
        <f t="shared" si="3"/>
        <v>20</v>
      </c>
      <c r="U28" s="45"/>
      <c r="V28" s="45"/>
      <c r="W28" s="45"/>
      <c r="X28" s="45"/>
      <c r="Y28" s="45"/>
      <c r="Z28" s="45"/>
      <c r="AA28" s="45"/>
      <c r="AB28" s="45"/>
      <c r="AC28" s="45"/>
    </row>
    <row r="29" spans="1:29" ht="15" customHeight="1">
      <c r="A29" s="111"/>
      <c r="B29" s="202" t="s">
        <v>59</v>
      </c>
      <c r="C29" s="200"/>
      <c r="D29" s="203"/>
      <c r="E29" s="247">
        <v>2009</v>
      </c>
      <c r="F29" s="249"/>
      <c r="G29" s="251">
        <v>11</v>
      </c>
      <c r="H29" s="257"/>
      <c r="I29" s="253"/>
      <c r="J29" s="253"/>
      <c r="K29" s="257"/>
      <c r="L29" s="253"/>
      <c r="M29" s="254"/>
      <c r="N29" s="257"/>
      <c r="O29" s="253"/>
      <c r="P29" s="254"/>
      <c r="Q29" s="6">
        <f t="shared" si="2"/>
        <v>0</v>
      </c>
      <c r="R29" s="251">
        <v>11</v>
      </c>
      <c r="S29" s="193">
        <f t="shared" si="3"/>
        <v>22</v>
      </c>
      <c r="U29" s="45"/>
      <c r="V29" s="45"/>
      <c r="W29" s="45"/>
      <c r="X29" s="45"/>
      <c r="Y29" s="45"/>
      <c r="Z29" s="45"/>
      <c r="AA29" s="45"/>
      <c r="AB29" s="45"/>
      <c r="AC29" s="45"/>
    </row>
    <row r="30" spans="1:29">
      <c r="U30" s="45"/>
      <c r="V30" s="45"/>
      <c r="W30" s="45"/>
      <c r="X30" s="45"/>
      <c r="Y30" s="45"/>
      <c r="Z30" s="45"/>
      <c r="AA30" s="45"/>
      <c r="AB30" s="45"/>
      <c r="AC30" s="45"/>
    </row>
    <row r="31" spans="1:29">
      <c r="U31" s="45"/>
      <c r="V31" s="45"/>
      <c r="W31" s="45"/>
      <c r="X31" s="45"/>
      <c r="Y31" s="45"/>
      <c r="Z31" s="45"/>
      <c r="AA31" s="45"/>
      <c r="AB31" s="45"/>
      <c r="AC31" s="45"/>
    </row>
    <row r="32" spans="1:29">
      <c r="U32" s="45"/>
      <c r="V32" s="45"/>
      <c r="W32" s="45"/>
      <c r="X32" s="45"/>
      <c r="Y32" s="45"/>
      <c r="Z32" s="45"/>
      <c r="AA32" s="45"/>
      <c r="AB32" s="45"/>
      <c r="AC32" s="45"/>
    </row>
    <row r="33" spans="21:29">
      <c r="U33" s="45"/>
      <c r="V33" s="45"/>
      <c r="W33" s="45"/>
      <c r="X33" s="45"/>
      <c r="Y33" s="45"/>
      <c r="Z33" s="45"/>
      <c r="AA33" s="45"/>
      <c r="AB33" s="45"/>
      <c r="AC33" s="45"/>
    </row>
  </sheetData>
  <sortState ref="B7:S16">
    <sortCondition ref="S7:S16"/>
  </sortState>
  <mergeCells count="12">
    <mergeCell ref="B17:D17"/>
    <mergeCell ref="F17:G17"/>
    <mergeCell ref="H17:R17"/>
    <mergeCell ref="S17:S18"/>
    <mergeCell ref="B18:D18"/>
    <mergeCell ref="S5:S6"/>
    <mergeCell ref="B6:D6"/>
    <mergeCell ref="A1:R2"/>
    <mergeCell ref="A3:R3"/>
    <mergeCell ref="B5:D5"/>
    <mergeCell ref="F5:G5"/>
    <mergeCell ref="H5:R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H30"/>
  <sheetViews>
    <sheetView tabSelected="1" topLeftCell="A2" zoomScale="60" zoomScaleNormal="60" workbookViewId="0">
      <selection activeCell="AF16" sqref="AF16"/>
    </sheetView>
  </sheetViews>
  <sheetFormatPr defaultRowHeight="15"/>
  <cols>
    <col min="1" max="1" width="7.42578125" customWidth="1"/>
    <col min="2" max="2" width="33.28515625" customWidth="1"/>
    <col min="3" max="3" width="0.140625" customWidth="1"/>
    <col min="4" max="4" width="8.5703125" hidden="1" customWidth="1"/>
    <col min="5" max="5" width="8.5703125" customWidth="1"/>
    <col min="6" max="6" width="10.140625" customWidth="1"/>
    <col min="7" max="7" width="9.42578125" customWidth="1"/>
    <col min="8" max="8" width="5.42578125" customWidth="1"/>
    <col min="9" max="9" width="6.140625" customWidth="1"/>
    <col min="10" max="10" width="5.7109375" customWidth="1"/>
    <col min="11" max="11" width="5.42578125" customWidth="1"/>
    <col min="12" max="12" width="5.85546875" customWidth="1"/>
    <col min="13" max="13" width="5.7109375" customWidth="1"/>
    <col min="14" max="14" width="5.42578125" customWidth="1"/>
    <col min="15" max="15" width="6.140625" customWidth="1"/>
    <col min="16" max="16" width="6.42578125" customWidth="1"/>
    <col min="17" max="17" width="7.7109375" customWidth="1"/>
    <col min="18" max="18" width="6.85546875" customWidth="1"/>
    <col min="19" max="19" width="6.140625" customWidth="1"/>
    <col min="20" max="20" width="7.28515625" customWidth="1"/>
    <col min="21" max="21" width="6.140625" customWidth="1"/>
    <col min="22" max="22" width="7.5703125" customWidth="1"/>
    <col min="23" max="27" width="6.140625" customWidth="1"/>
    <col min="28" max="28" width="6" customWidth="1"/>
    <col min="29" max="29" width="7.7109375" customWidth="1"/>
    <col min="30" max="30" width="6.5703125" customWidth="1"/>
    <col min="31" max="31" width="11" customWidth="1"/>
  </cols>
  <sheetData>
    <row r="1" spans="1:34" ht="15" customHeight="1">
      <c r="A1" s="326" t="s">
        <v>5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151"/>
      <c r="AF1" s="2"/>
      <c r="AG1" s="2"/>
      <c r="AH1" s="2"/>
    </row>
    <row r="2" spans="1:34" ht="47.25" customHeight="1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151"/>
      <c r="AF2" s="2"/>
      <c r="AG2" s="2"/>
      <c r="AH2" s="2"/>
    </row>
    <row r="3" spans="1:34" ht="22.5" customHeight="1">
      <c r="A3" s="327" t="s">
        <v>22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152"/>
      <c r="AF3" s="1"/>
      <c r="AG3" s="1"/>
      <c r="AH3" s="1"/>
    </row>
    <row r="4" spans="1:34" ht="23.25" customHeight="1" thickBot="1">
      <c r="A4" s="5" t="s">
        <v>51</v>
      </c>
      <c r="B4" s="5"/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1"/>
      <c r="AG4" s="1"/>
      <c r="AH4" s="1"/>
    </row>
    <row r="5" spans="1:34" ht="15.75" thickBot="1">
      <c r="A5" s="150" t="s">
        <v>0</v>
      </c>
      <c r="B5" s="328" t="s">
        <v>1</v>
      </c>
      <c r="C5" s="329"/>
      <c r="D5" s="330"/>
      <c r="E5" s="150" t="s">
        <v>2</v>
      </c>
      <c r="F5" s="331" t="s">
        <v>11</v>
      </c>
      <c r="G5" s="332"/>
      <c r="H5" s="333" t="s">
        <v>6</v>
      </c>
      <c r="I5" s="328"/>
      <c r="J5" s="328"/>
      <c r="K5" s="328"/>
      <c r="L5" s="328"/>
      <c r="M5" s="328"/>
      <c r="N5" s="328"/>
      <c r="O5" s="328"/>
      <c r="P5" s="329"/>
      <c r="Q5" s="329"/>
      <c r="R5" s="330"/>
      <c r="S5" s="331" t="s">
        <v>16</v>
      </c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21" t="s">
        <v>4</v>
      </c>
    </row>
    <row r="6" spans="1:34" ht="19.5" customHeight="1" thickBot="1">
      <c r="A6" s="17"/>
      <c r="B6" s="323" t="s">
        <v>52</v>
      </c>
      <c r="C6" s="324"/>
      <c r="D6" s="325"/>
      <c r="E6" s="17"/>
      <c r="F6" s="18" t="s">
        <v>12</v>
      </c>
      <c r="G6" s="19" t="s">
        <v>3</v>
      </c>
      <c r="H6" s="18" t="s">
        <v>7</v>
      </c>
      <c r="I6" s="20" t="s">
        <v>8</v>
      </c>
      <c r="J6" s="25" t="s">
        <v>9</v>
      </c>
      <c r="K6" s="18" t="s">
        <v>10</v>
      </c>
      <c r="L6" s="20" t="s">
        <v>8</v>
      </c>
      <c r="M6" s="25" t="s">
        <v>9</v>
      </c>
      <c r="N6" s="18" t="s">
        <v>13</v>
      </c>
      <c r="O6" s="20" t="s">
        <v>8</v>
      </c>
      <c r="P6" s="25" t="s">
        <v>9</v>
      </c>
      <c r="Q6" s="20" t="s">
        <v>4</v>
      </c>
      <c r="R6" s="19" t="s">
        <v>3</v>
      </c>
      <c r="S6" s="18" t="s">
        <v>7</v>
      </c>
      <c r="T6" s="25" t="s">
        <v>8</v>
      </c>
      <c r="U6" s="20" t="s">
        <v>10</v>
      </c>
      <c r="V6" s="24" t="s">
        <v>8</v>
      </c>
      <c r="W6" s="18" t="s">
        <v>13</v>
      </c>
      <c r="X6" s="25" t="s">
        <v>8</v>
      </c>
      <c r="Y6" s="20" t="s">
        <v>14</v>
      </c>
      <c r="Z6" s="24" t="s">
        <v>8</v>
      </c>
      <c r="AA6" s="18" t="s">
        <v>15</v>
      </c>
      <c r="AB6" s="25" t="s">
        <v>8</v>
      </c>
      <c r="AC6" s="27" t="s">
        <v>4</v>
      </c>
      <c r="AD6" s="24" t="s">
        <v>3</v>
      </c>
      <c r="AE6" s="322"/>
    </row>
    <row r="7" spans="1:34" ht="19.5" customHeight="1" thickBot="1">
      <c r="A7" s="6">
        <v>1</v>
      </c>
      <c r="B7" s="196" t="s">
        <v>90</v>
      </c>
      <c r="C7" s="197"/>
      <c r="D7" s="198"/>
      <c r="E7" s="114">
        <v>2007</v>
      </c>
      <c r="F7" s="132">
        <v>74</v>
      </c>
      <c r="G7" s="126">
        <v>1</v>
      </c>
      <c r="H7" s="229" t="s">
        <v>21</v>
      </c>
      <c r="I7" s="26">
        <v>0.9</v>
      </c>
      <c r="J7" s="6">
        <v>6.5</v>
      </c>
      <c r="K7" s="242" t="s">
        <v>139</v>
      </c>
      <c r="L7" s="6">
        <v>1.01</v>
      </c>
      <c r="M7" s="21">
        <v>6.2</v>
      </c>
      <c r="N7" s="229" t="s">
        <v>19</v>
      </c>
      <c r="O7" s="6">
        <v>0.8</v>
      </c>
      <c r="P7" s="21">
        <v>6.7</v>
      </c>
      <c r="Q7" s="12">
        <f>I7*J7+L7*M7+O7*P7</f>
        <v>17.472000000000001</v>
      </c>
      <c r="R7" s="76">
        <v>2</v>
      </c>
      <c r="S7" s="231" t="s">
        <v>21</v>
      </c>
      <c r="T7" s="11">
        <v>0.9</v>
      </c>
      <c r="U7" s="231" t="s">
        <v>139</v>
      </c>
      <c r="V7" s="13">
        <v>1.01</v>
      </c>
      <c r="W7" s="112">
        <v>7</v>
      </c>
      <c r="X7" s="11">
        <v>1</v>
      </c>
      <c r="Y7" s="231" t="s">
        <v>140</v>
      </c>
      <c r="Z7" s="13">
        <v>0.84</v>
      </c>
      <c r="AA7" s="231" t="s">
        <v>148</v>
      </c>
      <c r="AB7" s="11">
        <v>1.01</v>
      </c>
      <c r="AC7" s="6">
        <f>T7+V7+X7+Z7+AB7</f>
        <v>4.76</v>
      </c>
      <c r="AD7" s="35">
        <v>2</v>
      </c>
      <c r="AE7" s="65">
        <f>G7+R7+AD7</f>
        <v>5</v>
      </c>
    </row>
    <row r="8" spans="1:34" ht="21.75" customHeight="1" thickBot="1">
      <c r="A8" s="22">
        <v>1</v>
      </c>
      <c r="B8" s="199" t="s">
        <v>91</v>
      </c>
      <c r="C8" s="200"/>
      <c r="D8" s="201"/>
      <c r="E8" s="109">
        <v>2008</v>
      </c>
      <c r="F8" s="50">
        <v>69</v>
      </c>
      <c r="G8" s="86">
        <v>3</v>
      </c>
      <c r="H8" s="239" t="s">
        <v>21</v>
      </c>
      <c r="I8" s="26">
        <v>0.9</v>
      </c>
      <c r="J8" s="6">
        <v>6.9</v>
      </c>
      <c r="K8" s="240" t="s">
        <v>139</v>
      </c>
      <c r="L8" s="6">
        <v>1.01</v>
      </c>
      <c r="M8" s="21">
        <v>6.5</v>
      </c>
      <c r="N8" s="119">
        <v>7</v>
      </c>
      <c r="O8" s="6">
        <v>1</v>
      </c>
      <c r="P8" s="21">
        <v>6.7</v>
      </c>
      <c r="Q8" s="12">
        <f>I8*J8+L8*M8+O8*P8</f>
        <v>19.475000000000001</v>
      </c>
      <c r="R8" s="35">
        <v>1</v>
      </c>
      <c r="S8" s="231" t="s">
        <v>21</v>
      </c>
      <c r="T8" s="11">
        <v>0.9</v>
      </c>
      <c r="U8" s="335" t="s">
        <v>21</v>
      </c>
      <c r="V8" s="13">
        <v>0.9</v>
      </c>
      <c r="W8" s="231" t="s">
        <v>139</v>
      </c>
      <c r="X8" s="11">
        <v>1.01</v>
      </c>
      <c r="Y8" s="231" t="s">
        <v>139</v>
      </c>
      <c r="Z8" s="13">
        <v>1.01</v>
      </c>
      <c r="AA8" s="112">
        <v>7</v>
      </c>
      <c r="AB8" s="11">
        <v>1</v>
      </c>
      <c r="AC8" s="6">
        <f>T8+V8+X8+Z8+AB8</f>
        <v>4.82</v>
      </c>
      <c r="AD8" s="90">
        <v>1</v>
      </c>
      <c r="AE8" s="65">
        <f>G8+R8+AD8</f>
        <v>5</v>
      </c>
    </row>
    <row r="9" spans="1:34" ht="21" customHeight="1" thickBot="1">
      <c r="A9" s="22">
        <v>3</v>
      </c>
      <c r="B9" s="199" t="s">
        <v>89</v>
      </c>
      <c r="C9" s="200"/>
      <c r="D9" s="201"/>
      <c r="E9" s="109">
        <v>2007</v>
      </c>
      <c r="F9" s="50">
        <v>73</v>
      </c>
      <c r="G9" s="86">
        <v>2</v>
      </c>
      <c r="H9" s="239" t="s">
        <v>31</v>
      </c>
      <c r="I9" s="26">
        <v>0.84</v>
      </c>
      <c r="J9" s="6">
        <v>6.5</v>
      </c>
      <c r="K9" s="289" t="s">
        <v>21</v>
      </c>
      <c r="L9" s="6">
        <v>0.9</v>
      </c>
      <c r="M9" s="21">
        <v>6.3</v>
      </c>
      <c r="N9" s="119">
        <v>5</v>
      </c>
      <c r="O9" s="6">
        <v>0.88</v>
      </c>
      <c r="P9" s="21">
        <v>6.5</v>
      </c>
      <c r="Q9" s="12">
        <f>I9*J9+L9*M9+O9*P9</f>
        <v>16.849999999999998</v>
      </c>
      <c r="R9" s="36">
        <v>3</v>
      </c>
      <c r="S9" s="231" t="s">
        <v>21</v>
      </c>
      <c r="T9" s="11">
        <v>0.9</v>
      </c>
      <c r="U9" s="231" t="s">
        <v>21</v>
      </c>
      <c r="V9" s="13">
        <v>0.9</v>
      </c>
      <c r="W9" s="112">
        <v>5</v>
      </c>
      <c r="X9" s="11">
        <v>0.88</v>
      </c>
      <c r="Y9" s="112">
        <v>5</v>
      </c>
      <c r="Z9" s="13">
        <v>0.88</v>
      </c>
      <c r="AA9" s="231" t="s">
        <v>160</v>
      </c>
      <c r="AB9" s="11">
        <v>0.84</v>
      </c>
      <c r="AC9" s="6">
        <f>T9+V9+X9+Z9+AB9</f>
        <v>4.4000000000000004</v>
      </c>
      <c r="AD9" s="35">
        <v>6</v>
      </c>
      <c r="AE9" s="65">
        <f>G9+R9+AD9</f>
        <v>11</v>
      </c>
    </row>
    <row r="10" spans="1:34" ht="21" customHeight="1" thickBot="1">
      <c r="A10" s="22">
        <v>4</v>
      </c>
      <c r="B10" s="199" t="s">
        <v>95</v>
      </c>
      <c r="C10" s="200"/>
      <c r="D10" s="201"/>
      <c r="E10" s="109">
        <v>2007</v>
      </c>
      <c r="F10" s="50">
        <v>67</v>
      </c>
      <c r="G10" s="48">
        <v>4</v>
      </c>
      <c r="H10" s="239" t="s">
        <v>20</v>
      </c>
      <c r="I10" s="26">
        <v>0.78</v>
      </c>
      <c r="J10" s="6">
        <v>6.7</v>
      </c>
      <c r="K10" s="240" t="s">
        <v>139</v>
      </c>
      <c r="L10" s="6">
        <v>1.01</v>
      </c>
      <c r="M10" s="21">
        <v>6.8</v>
      </c>
      <c r="N10" s="239" t="s">
        <v>161</v>
      </c>
      <c r="O10" s="6">
        <v>0.84</v>
      </c>
      <c r="P10" s="21">
        <v>5.2</v>
      </c>
      <c r="Q10" s="12">
        <f>I10*J10+L10*M10+O10*P10</f>
        <v>16.462</v>
      </c>
      <c r="R10" s="35">
        <v>4</v>
      </c>
      <c r="S10" s="231" t="s">
        <v>139</v>
      </c>
      <c r="T10" s="11">
        <v>1.01</v>
      </c>
      <c r="U10" s="231" t="s">
        <v>20</v>
      </c>
      <c r="V10" s="13">
        <v>0.78</v>
      </c>
      <c r="W10" s="71">
        <v>5</v>
      </c>
      <c r="X10" s="11">
        <v>0.88</v>
      </c>
      <c r="Y10" s="231" t="s">
        <v>161</v>
      </c>
      <c r="Z10" s="13">
        <v>0.84</v>
      </c>
      <c r="AA10" s="112">
        <v>9</v>
      </c>
      <c r="AB10" s="11">
        <v>1.06</v>
      </c>
      <c r="AC10" s="6">
        <f>T10+V10+X10+Z10+AB10</f>
        <v>4.57</v>
      </c>
      <c r="AD10" s="35">
        <v>4</v>
      </c>
      <c r="AE10" s="65">
        <f>G10+R10+AD10</f>
        <v>12</v>
      </c>
    </row>
    <row r="11" spans="1:34" ht="18" customHeight="1" thickBot="1">
      <c r="A11" s="7">
        <v>4</v>
      </c>
      <c r="B11" s="199" t="s">
        <v>92</v>
      </c>
      <c r="C11" s="200"/>
      <c r="D11" s="201"/>
      <c r="E11" s="109">
        <v>2007</v>
      </c>
      <c r="F11" s="83">
        <v>64</v>
      </c>
      <c r="G11" s="49">
        <v>5</v>
      </c>
      <c r="H11" s="119">
        <v>7</v>
      </c>
      <c r="I11" s="26">
        <v>1</v>
      </c>
      <c r="J11" s="6">
        <v>5</v>
      </c>
      <c r="K11" s="240" t="s">
        <v>139</v>
      </c>
      <c r="L11" s="6">
        <v>1.01</v>
      </c>
      <c r="M11" s="21">
        <v>5.3</v>
      </c>
      <c r="N11" s="239" t="s">
        <v>21</v>
      </c>
      <c r="O11" s="6">
        <v>0.9</v>
      </c>
      <c r="P11" s="21">
        <v>5</v>
      </c>
      <c r="Q11" s="12">
        <f>I11*J11+L11*M11+O11*P11</f>
        <v>14.853</v>
      </c>
      <c r="R11" s="35">
        <v>5</v>
      </c>
      <c r="S11" s="115">
        <v>7</v>
      </c>
      <c r="T11" s="11">
        <v>1</v>
      </c>
      <c r="U11" s="231" t="s">
        <v>139</v>
      </c>
      <c r="V11" s="13">
        <v>1.01</v>
      </c>
      <c r="W11" s="231" t="s">
        <v>139</v>
      </c>
      <c r="X11" s="11">
        <v>1.01</v>
      </c>
      <c r="Y11" s="231" t="s">
        <v>17</v>
      </c>
      <c r="Z11" s="13">
        <v>0.78</v>
      </c>
      <c r="AA11" s="231" t="s">
        <v>20</v>
      </c>
      <c r="AB11" s="11">
        <v>0.78</v>
      </c>
      <c r="AC11" s="6">
        <f>T11+V11+X11+Z11+AB11</f>
        <v>4.58</v>
      </c>
      <c r="AD11" s="90">
        <v>3</v>
      </c>
      <c r="AE11" s="65">
        <f>G11+R11+AD11</f>
        <v>13</v>
      </c>
    </row>
    <row r="12" spans="1:34" ht="21" customHeight="1" thickBot="1">
      <c r="A12" s="7">
        <v>6</v>
      </c>
      <c r="B12" s="209" t="s">
        <v>97</v>
      </c>
      <c r="C12" s="210"/>
      <c r="D12" s="211"/>
      <c r="E12" s="118">
        <v>2007</v>
      </c>
      <c r="F12" s="83">
        <v>63</v>
      </c>
      <c r="G12" s="49">
        <v>6</v>
      </c>
      <c r="H12" s="239" t="s">
        <v>21</v>
      </c>
      <c r="I12" s="26">
        <v>0.9</v>
      </c>
      <c r="J12" s="6">
        <v>6.7</v>
      </c>
      <c r="K12" s="120">
        <v>5</v>
      </c>
      <c r="L12" s="6">
        <v>0.88</v>
      </c>
      <c r="M12" s="21">
        <v>4.5</v>
      </c>
      <c r="N12" s="133">
        <v>7</v>
      </c>
      <c r="O12" s="6">
        <v>1</v>
      </c>
      <c r="P12" s="21">
        <v>3</v>
      </c>
      <c r="Q12" s="12">
        <f>I12*J12+L12*M12+O12*P12</f>
        <v>12.99</v>
      </c>
      <c r="R12" s="36">
        <v>6</v>
      </c>
      <c r="S12" s="231" t="s">
        <v>21</v>
      </c>
      <c r="T12" s="11">
        <v>0.9</v>
      </c>
      <c r="U12" s="231" t="s">
        <v>21</v>
      </c>
      <c r="V12" s="13">
        <v>0.9</v>
      </c>
      <c r="W12" s="231" t="s">
        <v>161</v>
      </c>
      <c r="X12" s="11">
        <v>0.84</v>
      </c>
      <c r="Y12" s="231" t="s">
        <v>139</v>
      </c>
      <c r="Z12" s="13">
        <v>1.01</v>
      </c>
      <c r="AA12" s="112">
        <v>5</v>
      </c>
      <c r="AB12" s="11">
        <v>0.88</v>
      </c>
      <c r="AC12" s="6">
        <f>T12+V12+X12+Z12+AB12</f>
        <v>4.53</v>
      </c>
      <c r="AD12" s="35">
        <v>5</v>
      </c>
      <c r="AE12" s="65">
        <f>G12+R12+AD12</f>
        <v>17</v>
      </c>
    </row>
    <row r="13" spans="1:34" ht="23.25" customHeight="1" thickBot="1">
      <c r="A13" s="7">
        <v>7</v>
      </c>
      <c r="B13" s="277" t="s">
        <v>96</v>
      </c>
      <c r="C13" s="279"/>
      <c r="D13" s="282"/>
      <c r="E13" s="109">
        <v>2007</v>
      </c>
      <c r="F13" s="83">
        <v>60</v>
      </c>
      <c r="G13" s="49">
        <v>7</v>
      </c>
      <c r="H13" s="239" t="s">
        <v>29</v>
      </c>
      <c r="I13" s="26">
        <v>0.71</v>
      </c>
      <c r="J13" s="6">
        <v>5.3</v>
      </c>
      <c r="K13" s="120">
        <v>3</v>
      </c>
      <c r="L13" s="6">
        <v>0.75</v>
      </c>
      <c r="M13" s="26">
        <v>6.2</v>
      </c>
      <c r="N13" s="127">
        <v>7</v>
      </c>
      <c r="O13" s="6">
        <v>1</v>
      </c>
      <c r="P13" s="21">
        <v>4.2</v>
      </c>
      <c r="Q13" s="12">
        <f>I13*J13+L13*M13+O13*P13</f>
        <v>12.613</v>
      </c>
      <c r="R13" s="35">
        <v>7</v>
      </c>
      <c r="S13" s="241" t="s">
        <v>28</v>
      </c>
      <c r="T13" s="11">
        <v>0.66</v>
      </c>
      <c r="U13" s="231" t="s">
        <v>29</v>
      </c>
      <c r="V13" s="13">
        <v>0.71</v>
      </c>
      <c r="W13" s="112">
        <v>3</v>
      </c>
      <c r="X13" s="11">
        <v>0.75</v>
      </c>
      <c r="Y13" s="231" t="s">
        <v>17</v>
      </c>
      <c r="Z13" s="13">
        <v>0.78</v>
      </c>
      <c r="AA13" s="112">
        <v>5</v>
      </c>
      <c r="AB13" s="275">
        <v>0.88</v>
      </c>
      <c r="AC13" s="6">
        <f>T13+V13+X13+Z13+AB13</f>
        <v>3.7800000000000002</v>
      </c>
      <c r="AD13" s="90">
        <v>7</v>
      </c>
      <c r="AE13" s="65">
        <f>G13+R13+AD13</f>
        <v>21</v>
      </c>
    </row>
    <row r="14" spans="1:34" ht="15.75" thickBot="1">
      <c r="A14" s="135">
        <v>8</v>
      </c>
      <c r="B14" s="276" t="s">
        <v>98</v>
      </c>
      <c r="C14" s="276"/>
      <c r="D14" s="281"/>
      <c r="E14" s="109">
        <v>2007</v>
      </c>
      <c r="F14" s="136">
        <v>54</v>
      </c>
      <c r="G14" s="137">
        <v>8</v>
      </c>
      <c r="H14" s="239" t="s">
        <v>156</v>
      </c>
      <c r="I14" s="26">
        <v>0.48</v>
      </c>
      <c r="J14" s="6">
        <v>7</v>
      </c>
      <c r="K14" s="240" t="s">
        <v>26</v>
      </c>
      <c r="L14" s="6">
        <v>0.6</v>
      </c>
      <c r="M14" s="21">
        <v>6.5</v>
      </c>
      <c r="N14" s="121">
        <v>3</v>
      </c>
      <c r="O14" s="6">
        <v>0.75</v>
      </c>
      <c r="P14" s="21">
        <v>5.5</v>
      </c>
      <c r="Q14" s="12">
        <f>I14*J14+L14*M14+O14*P14</f>
        <v>11.385</v>
      </c>
      <c r="R14" s="89">
        <v>8</v>
      </c>
      <c r="S14" s="231" t="s">
        <v>23</v>
      </c>
      <c r="T14" s="11">
        <v>0.48</v>
      </c>
      <c r="U14" s="71">
        <v>3</v>
      </c>
      <c r="V14" s="13">
        <v>0.75</v>
      </c>
      <c r="W14" s="112">
        <v>3</v>
      </c>
      <c r="X14" s="11">
        <v>0.75</v>
      </c>
      <c r="Y14" s="231" t="s">
        <v>24</v>
      </c>
      <c r="Z14" s="13">
        <v>0.51</v>
      </c>
      <c r="AA14" s="231" t="s">
        <v>18</v>
      </c>
      <c r="AB14" s="11">
        <v>0.51</v>
      </c>
      <c r="AC14" s="6">
        <f>T14+V14+X14+Z14+AB14</f>
        <v>3</v>
      </c>
      <c r="AD14" s="35">
        <v>8</v>
      </c>
      <c r="AE14" s="65">
        <f>G14+R14+AD14</f>
        <v>24</v>
      </c>
    </row>
    <row r="15" spans="1:34" ht="21.75" customHeight="1" thickBot="1">
      <c r="A15" s="23">
        <v>9</v>
      </c>
      <c r="B15" s="278" t="s">
        <v>93</v>
      </c>
      <c r="C15" s="280"/>
      <c r="D15" s="283"/>
      <c r="E15" s="109">
        <v>2006</v>
      </c>
      <c r="F15" s="84"/>
      <c r="G15" s="267"/>
      <c r="H15" s="123"/>
      <c r="I15" s="44"/>
      <c r="J15" s="23"/>
      <c r="K15" s="122"/>
      <c r="L15" s="23"/>
      <c r="M15" s="53"/>
      <c r="N15" s="123"/>
      <c r="O15" s="23"/>
      <c r="P15" s="53"/>
      <c r="Q15" s="12">
        <f>I15*J15+L15*M15+O15*P15</f>
        <v>0</v>
      </c>
      <c r="R15" s="35"/>
      <c r="S15" s="124"/>
      <c r="T15" s="37"/>
      <c r="U15" s="124"/>
      <c r="V15" s="52"/>
      <c r="W15" s="124"/>
      <c r="X15" s="37"/>
      <c r="Y15" s="124"/>
      <c r="Z15" s="52"/>
      <c r="AA15" s="124"/>
      <c r="AB15" s="37"/>
      <c r="AC15" s="6">
        <f>T15+V15+X15+Z15+AB15</f>
        <v>0</v>
      </c>
      <c r="AD15" s="51"/>
      <c r="AE15" s="65">
        <f>G15+R15+AD15</f>
        <v>0</v>
      </c>
    </row>
    <row r="16" spans="1:34" ht="23.25" customHeight="1" thickBot="1">
      <c r="A16" s="23">
        <v>10</v>
      </c>
      <c r="B16" s="216" t="s">
        <v>94</v>
      </c>
      <c r="C16" s="217"/>
      <c r="D16" s="218"/>
      <c r="E16" s="109">
        <v>2007</v>
      </c>
      <c r="F16" s="84"/>
      <c r="G16" s="267"/>
      <c r="H16" s="123"/>
      <c r="I16" s="44"/>
      <c r="J16" s="23"/>
      <c r="K16" s="122"/>
      <c r="L16" s="23"/>
      <c r="M16" s="53"/>
      <c r="N16" s="123"/>
      <c r="O16" s="23"/>
      <c r="P16" s="53"/>
      <c r="Q16" s="12">
        <f>I16*J16+L16*M16+O16*P16</f>
        <v>0</v>
      </c>
      <c r="R16" s="35"/>
      <c r="S16" s="124"/>
      <c r="T16" s="37"/>
      <c r="U16" s="124"/>
      <c r="V16" s="52"/>
      <c r="W16" s="124"/>
      <c r="X16" s="37"/>
      <c r="Y16" s="124"/>
      <c r="Z16" s="52"/>
      <c r="AA16" s="124"/>
      <c r="AB16" s="37"/>
      <c r="AC16" s="6">
        <f>T16+V16+X16+Z16+AB16</f>
        <v>0</v>
      </c>
      <c r="AD16" s="51"/>
      <c r="AE16" s="65">
        <f>G16+R16+AD16</f>
        <v>0</v>
      </c>
    </row>
    <row r="17" spans="1:31" ht="15.75" thickBot="1">
      <c r="A17" s="150" t="s">
        <v>0</v>
      </c>
      <c r="B17" s="328" t="s">
        <v>1</v>
      </c>
      <c r="C17" s="329"/>
      <c r="D17" s="330"/>
      <c r="E17" s="150" t="s">
        <v>2</v>
      </c>
      <c r="F17" s="331" t="s">
        <v>11</v>
      </c>
      <c r="G17" s="332"/>
      <c r="H17" s="333" t="s">
        <v>6</v>
      </c>
      <c r="I17" s="328"/>
      <c r="J17" s="328"/>
      <c r="K17" s="328"/>
      <c r="L17" s="328"/>
      <c r="M17" s="328"/>
      <c r="N17" s="328"/>
      <c r="O17" s="328"/>
      <c r="P17" s="329"/>
      <c r="Q17" s="329"/>
      <c r="R17" s="330"/>
      <c r="S17" s="331" t="s">
        <v>16</v>
      </c>
      <c r="T17" s="334"/>
      <c r="U17" s="334"/>
      <c r="V17" s="334"/>
      <c r="W17" s="334"/>
      <c r="X17" s="334"/>
      <c r="Y17" s="334"/>
      <c r="Z17" s="334"/>
      <c r="AA17" s="334"/>
      <c r="AB17" s="334"/>
      <c r="AC17" s="334"/>
      <c r="AD17" s="334"/>
      <c r="AE17" s="321" t="s">
        <v>4</v>
      </c>
    </row>
    <row r="18" spans="1:31" ht="21.75" customHeight="1" thickBot="1">
      <c r="A18" s="17"/>
      <c r="B18" s="323" t="s">
        <v>52</v>
      </c>
      <c r="C18" s="324"/>
      <c r="D18" s="325"/>
      <c r="E18" s="17"/>
      <c r="F18" s="18" t="s">
        <v>12</v>
      </c>
      <c r="G18" s="19" t="s">
        <v>3</v>
      </c>
      <c r="H18" s="18" t="s">
        <v>7</v>
      </c>
      <c r="I18" s="20" t="s">
        <v>8</v>
      </c>
      <c r="J18" s="25" t="s">
        <v>9</v>
      </c>
      <c r="K18" s="18" t="s">
        <v>10</v>
      </c>
      <c r="L18" s="20" t="s">
        <v>8</v>
      </c>
      <c r="M18" s="25" t="s">
        <v>9</v>
      </c>
      <c r="N18" s="18" t="s">
        <v>13</v>
      </c>
      <c r="O18" s="20" t="s">
        <v>8</v>
      </c>
      <c r="P18" s="25" t="s">
        <v>9</v>
      </c>
      <c r="Q18" s="20" t="s">
        <v>4</v>
      </c>
      <c r="R18" s="19" t="s">
        <v>3</v>
      </c>
      <c r="S18" s="18" t="s">
        <v>7</v>
      </c>
      <c r="T18" s="25" t="s">
        <v>8</v>
      </c>
      <c r="U18" s="20" t="s">
        <v>10</v>
      </c>
      <c r="V18" s="24" t="s">
        <v>8</v>
      </c>
      <c r="W18" s="18" t="s">
        <v>13</v>
      </c>
      <c r="X18" s="25" t="s">
        <v>8</v>
      </c>
      <c r="Y18" s="20" t="s">
        <v>14</v>
      </c>
      <c r="Z18" s="24" t="s">
        <v>8</v>
      </c>
      <c r="AA18" s="18" t="s">
        <v>15</v>
      </c>
      <c r="AB18" s="25" t="s">
        <v>8</v>
      </c>
      <c r="AC18" s="27" t="s">
        <v>4</v>
      </c>
      <c r="AD18" s="24" t="s">
        <v>3</v>
      </c>
      <c r="AE18" s="322"/>
    </row>
    <row r="19" spans="1:31" ht="19.5" customHeight="1" thickBot="1">
      <c r="A19" s="38">
        <v>1</v>
      </c>
      <c r="B19" s="194" t="s">
        <v>84</v>
      </c>
      <c r="C19" s="28"/>
      <c r="D19" s="273"/>
      <c r="E19" s="114">
        <v>2008</v>
      </c>
      <c r="F19" s="73">
        <v>73</v>
      </c>
      <c r="G19" s="87">
        <v>1</v>
      </c>
      <c r="H19" s="231" t="s">
        <v>158</v>
      </c>
      <c r="I19" s="10">
        <v>0.96</v>
      </c>
      <c r="J19" s="11">
        <v>7.6</v>
      </c>
      <c r="K19" s="231" t="s">
        <v>138</v>
      </c>
      <c r="L19" s="10">
        <v>0.78</v>
      </c>
      <c r="M19" s="11">
        <v>7.5</v>
      </c>
      <c r="N19" s="231" t="s">
        <v>25</v>
      </c>
      <c r="O19" s="10">
        <v>0.98</v>
      </c>
      <c r="P19" s="11">
        <v>6.5</v>
      </c>
      <c r="Q19" s="12">
        <f t="shared" ref="Q19:Q27" si="0">I19*J19+L19*M19+O19*P19</f>
        <v>19.516000000000002</v>
      </c>
      <c r="R19" s="77">
        <v>1</v>
      </c>
      <c r="S19" s="231" t="s">
        <v>149</v>
      </c>
      <c r="T19" s="11">
        <v>0.96</v>
      </c>
      <c r="U19" s="231" t="s">
        <v>138</v>
      </c>
      <c r="V19" s="13">
        <v>0.78</v>
      </c>
      <c r="W19" s="231" t="s">
        <v>25</v>
      </c>
      <c r="X19" s="11">
        <v>0.98</v>
      </c>
      <c r="Y19" s="231" t="s">
        <v>157</v>
      </c>
      <c r="Z19" s="13">
        <v>0.88</v>
      </c>
      <c r="AA19" s="231" t="s">
        <v>159</v>
      </c>
      <c r="AB19" s="11">
        <v>0.74</v>
      </c>
      <c r="AC19" s="6">
        <f t="shared" ref="AC19:AC27" si="1">T19+V19+X19+Z19+AB19</f>
        <v>4.34</v>
      </c>
      <c r="AD19" s="91">
        <v>1</v>
      </c>
      <c r="AE19" s="65">
        <f t="shared" ref="AE19:AE28" si="2">G19+R19+AD19</f>
        <v>3</v>
      </c>
    </row>
    <row r="20" spans="1:31" ht="23.25" customHeight="1" thickBot="1">
      <c r="A20" s="4">
        <v>2</v>
      </c>
      <c r="B20" s="195" t="s">
        <v>80</v>
      </c>
      <c r="C20" s="117"/>
      <c r="D20" s="29"/>
      <c r="E20" s="109">
        <v>2007</v>
      </c>
      <c r="F20" s="62">
        <v>72</v>
      </c>
      <c r="G20" s="130">
        <v>2</v>
      </c>
      <c r="H20" s="237" t="s">
        <v>21</v>
      </c>
      <c r="I20" s="10">
        <v>0.78</v>
      </c>
      <c r="J20" s="11">
        <v>7.5</v>
      </c>
      <c r="K20" s="237" t="s">
        <v>139</v>
      </c>
      <c r="L20" s="10">
        <v>0.88</v>
      </c>
      <c r="M20" s="11">
        <v>6.5</v>
      </c>
      <c r="N20" s="237" t="s">
        <v>19</v>
      </c>
      <c r="O20" s="10">
        <v>0.7</v>
      </c>
      <c r="P20" s="11">
        <v>6.5</v>
      </c>
      <c r="Q20" s="12">
        <f t="shared" si="0"/>
        <v>16.12</v>
      </c>
      <c r="R20" s="64">
        <v>2</v>
      </c>
      <c r="S20" s="290" t="s">
        <v>20</v>
      </c>
      <c r="T20" s="11">
        <v>0.68</v>
      </c>
      <c r="U20" s="231" t="s">
        <v>157</v>
      </c>
      <c r="V20" s="13">
        <v>0.78</v>
      </c>
      <c r="W20" s="112">
        <v>7</v>
      </c>
      <c r="X20" s="11">
        <v>0.85</v>
      </c>
      <c r="Y20" s="231" t="s">
        <v>31</v>
      </c>
      <c r="Z20" s="13">
        <v>0.74</v>
      </c>
      <c r="AA20" s="231" t="s">
        <v>19</v>
      </c>
      <c r="AB20" s="11">
        <v>0.7</v>
      </c>
      <c r="AC20" s="6">
        <f t="shared" si="1"/>
        <v>3.75</v>
      </c>
      <c r="AD20" s="131">
        <v>3</v>
      </c>
      <c r="AE20" s="65">
        <f t="shared" si="2"/>
        <v>7</v>
      </c>
    </row>
    <row r="21" spans="1:31" ht="15.75" thickBot="1">
      <c r="A21" s="4">
        <v>3</v>
      </c>
      <c r="B21" s="195" t="s">
        <v>82</v>
      </c>
      <c r="C21" s="116"/>
      <c r="D21" s="33"/>
      <c r="E21" s="109">
        <v>2008</v>
      </c>
      <c r="F21" s="62">
        <v>67</v>
      </c>
      <c r="G21" s="130">
        <v>4</v>
      </c>
      <c r="H21" s="237" t="s">
        <v>21</v>
      </c>
      <c r="I21" s="10">
        <v>0.78</v>
      </c>
      <c r="J21" s="11">
        <v>5</v>
      </c>
      <c r="K21" s="237" t="s">
        <v>31</v>
      </c>
      <c r="L21" s="10">
        <v>0.74</v>
      </c>
      <c r="M21" s="11">
        <v>6.8</v>
      </c>
      <c r="N21" s="237" t="s">
        <v>139</v>
      </c>
      <c r="O21" s="10">
        <v>0.88</v>
      </c>
      <c r="P21" s="11">
        <v>6</v>
      </c>
      <c r="Q21" s="12">
        <f t="shared" si="0"/>
        <v>14.212</v>
      </c>
      <c r="R21" s="64">
        <v>3</v>
      </c>
      <c r="S21" s="112">
        <v>7</v>
      </c>
      <c r="T21" s="11">
        <v>0.85</v>
      </c>
      <c r="U21" s="231" t="s">
        <v>139</v>
      </c>
      <c r="V21" s="13">
        <v>0.88</v>
      </c>
      <c r="W21" s="231" t="s">
        <v>139</v>
      </c>
      <c r="X21" s="11">
        <v>0.88</v>
      </c>
      <c r="Y21" s="231" t="s">
        <v>31</v>
      </c>
      <c r="Z21" s="13">
        <v>0.74</v>
      </c>
      <c r="AA21" s="231" t="s">
        <v>19</v>
      </c>
      <c r="AB21" s="11">
        <v>0.7</v>
      </c>
      <c r="AC21" s="6">
        <f t="shared" si="1"/>
        <v>4.05</v>
      </c>
      <c r="AD21" s="131">
        <v>2</v>
      </c>
      <c r="AE21" s="65">
        <f t="shared" si="2"/>
        <v>9</v>
      </c>
    </row>
    <row r="22" spans="1:31" ht="21.75" customHeight="1" thickBot="1">
      <c r="A22" s="4">
        <v>4</v>
      </c>
      <c r="B22" s="195" t="s">
        <v>83</v>
      </c>
      <c r="C22" s="116"/>
      <c r="D22" s="33"/>
      <c r="E22" s="109">
        <v>2008</v>
      </c>
      <c r="F22" s="62">
        <v>61</v>
      </c>
      <c r="G22" s="130">
        <v>5</v>
      </c>
      <c r="H22" s="291">
        <v>3</v>
      </c>
      <c r="I22" s="10">
        <v>0.65</v>
      </c>
      <c r="J22" s="11">
        <v>6</v>
      </c>
      <c r="K22" s="58">
        <v>7</v>
      </c>
      <c r="L22" s="10">
        <v>0.85</v>
      </c>
      <c r="M22" s="11">
        <v>5.8</v>
      </c>
      <c r="N22" s="237" t="s">
        <v>29</v>
      </c>
      <c r="O22" s="10">
        <v>0.61</v>
      </c>
      <c r="P22" s="11">
        <v>7</v>
      </c>
      <c r="Q22" s="12">
        <f t="shared" si="0"/>
        <v>13.1</v>
      </c>
      <c r="R22" s="64">
        <v>4</v>
      </c>
      <c r="S22" s="290" t="s">
        <v>21</v>
      </c>
      <c r="T22" s="11">
        <v>0.78</v>
      </c>
      <c r="U22" s="231" t="s">
        <v>17</v>
      </c>
      <c r="V22" s="13">
        <v>0.68</v>
      </c>
      <c r="W22" s="231" t="s">
        <v>29</v>
      </c>
      <c r="X22" s="11">
        <v>0.61</v>
      </c>
      <c r="Y22" s="112">
        <v>7</v>
      </c>
      <c r="Z22" s="13">
        <v>0.85</v>
      </c>
      <c r="AA22" s="231" t="s">
        <v>30</v>
      </c>
      <c r="AB22" s="11">
        <v>0.61</v>
      </c>
      <c r="AC22" s="6">
        <f t="shared" si="1"/>
        <v>3.53</v>
      </c>
      <c r="AD22" s="131">
        <v>4</v>
      </c>
      <c r="AE22" s="65">
        <f t="shared" si="2"/>
        <v>13</v>
      </c>
    </row>
    <row r="23" spans="1:31" ht="15.75" customHeight="1" thickBot="1">
      <c r="A23" s="4">
        <v>5</v>
      </c>
      <c r="B23" s="215" t="s">
        <v>81</v>
      </c>
      <c r="C23" s="117"/>
      <c r="D23" s="29"/>
      <c r="E23" s="109">
        <v>2007</v>
      </c>
      <c r="F23" s="62">
        <v>70</v>
      </c>
      <c r="G23" s="130">
        <v>3</v>
      </c>
      <c r="H23" s="237" t="s">
        <v>29</v>
      </c>
      <c r="I23" s="10">
        <v>0.61</v>
      </c>
      <c r="J23" s="11">
        <v>6</v>
      </c>
      <c r="K23" s="110">
        <v>7</v>
      </c>
      <c r="L23" s="10">
        <v>0.85</v>
      </c>
      <c r="M23" s="11">
        <v>5.4</v>
      </c>
      <c r="N23" s="110">
        <v>3</v>
      </c>
      <c r="O23" s="10">
        <v>0.65</v>
      </c>
      <c r="P23" s="11">
        <v>5.6</v>
      </c>
      <c r="Q23" s="12">
        <f t="shared" si="0"/>
        <v>11.89</v>
      </c>
      <c r="R23" s="64">
        <v>6</v>
      </c>
      <c r="S23" s="290" t="s">
        <v>21</v>
      </c>
      <c r="T23" s="11">
        <v>0.78</v>
      </c>
      <c r="U23" s="112">
        <v>3</v>
      </c>
      <c r="V23" s="13"/>
      <c r="W23" s="231" t="s">
        <v>17</v>
      </c>
      <c r="X23" s="11">
        <v>0.65</v>
      </c>
      <c r="Y23" s="231" t="s">
        <v>29</v>
      </c>
      <c r="Z23" s="13">
        <v>0.61</v>
      </c>
      <c r="AA23" s="112"/>
      <c r="AB23" s="11"/>
      <c r="AC23" s="6">
        <f t="shared" si="1"/>
        <v>2.04</v>
      </c>
      <c r="AD23" s="131">
        <v>8</v>
      </c>
      <c r="AE23" s="65">
        <f t="shared" si="2"/>
        <v>17</v>
      </c>
    </row>
    <row r="24" spans="1:31" ht="21.75" customHeight="1" thickBot="1">
      <c r="A24" s="4">
        <v>6</v>
      </c>
      <c r="B24" s="215" t="s">
        <v>87</v>
      </c>
      <c r="C24" s="117"/>
      <c r="D24" s="29"/>
      <c r="E24" s="109">
        <v>2008</v>
      </c>
      <c r="F24" s="62">
        <v>51</v>
      </c>
      <c r="G24" s="130">
        <v>9</v>
      </c>
      <c r="H24" s="110">
        <v>3</v>
      </c>
      <c r="I24" s="10">
        <v>0.65</v>
      </c>
      <c r="J24" s="11">
        <v>6.3</v>
      </c>
      <c r="K24" s="110">
        <v>7</v>
      </c>
      <c r="L24" s="10">
        <v>0.85</v>
      </c>
      <c r="M24" s="11">
        <v>6</v>
      </c>
      <c r="N24" s="237" t="s">
        <v>29</v>
      </c>
      <c r="O24" s="10">
        <v>0.61</v>
      </c>
      <c r="P24" s="11">
        <v>6</v>
      </c>
      <c r="Q24" s="12">
        <f t="shared" si="0"/>
        <v>12.855</v>
      </c>
      <c r="R24" s="64">
        <v>5</v>
      </c>
      <c r="S24" s="112">
        <v>7</v>
      </c>
      <c r="T24" s="11">
        <v>0.85</v>
      </c>
      <c r="U24" s="231" t="s">
        <v>20</v>
      </c>
      <c r="V24" s="13">
        <v>0.68</v>
      </c>
      <c r="W24" s="231" t="s">
        <v>23</v>
      </c>
      <c r="X24" s="11">
        <v>0.38</v>
      </c>
      <c r="Y24" s="231" t="s">
        <v>29</v>
      </c>
      <c r="Z24" s="13">
        <v>0.61</v>
      </c>
      <c r="AA24" s="231" t="s">
        <v>30</v>
      </c>
      <c r="AB24" s="11">
        <v>0.61</v>
      </c>
      <c r="AC24" s="6">
        <f t="shared" si="1"/>
        <v>3.13</v>
      </c>
      <c r="AD24" s="131">
        <v>5</v>
      </c>
      <c r="AE24" s="65">
        <f t="shared" si="2"/>
        <v>19</v>
      </c>
    </row>
    <row r="25" spans="1:31" ht="25.5" customHeight="1" thickBot="1">
      <c r="A25" s="4">
        <v>7</v>
      </c>
      <c r="B25" s="195" t="s">
        <v>85</v>
      </c>
      <c r="C25" s="117"/>
      <c r="D25" s="33"/>
      <c r="E25" s="109">
        <v>2008</v>
      </c>
      <c r="F25" s="62">
        <v>60</v>
      </c>
      <c r="G25" s="130">
        <v>7</v>
      </c>
      <c r="H25" s="54">
        <v>7</v>
      </c>
      <c r="I25" s="10">
        <v>0.85</v>
      </c>
      <c r="J25" s="11">
        <v>5.7</v>
      </c>
      <c r="K25" s="110">
        <v>3</v>
      </c>
      <c r="L25" s="10">
        <v>0.65</v>
      </c>
      <c r="M25" s="11">
        <v>4</v>
      </c>
      <c r="N25" s="237" t="s">
        <v>29</v>
      </c>
      <c r="O25" s="10">
        <v>0.61</v>
      </c>
      <c r="P25" s="11">
        <v>5.6</v>
      </c>
      <c r="Q25" s="12">
        <f t="shared" si="0"/>
        <v>10.861000000000001</v>
      </c>
      <c r="R25" s="64">
        <v>7</v>
      </c>
      <c r="S25" s="112">
        <v>7</v>
      </c>
      <c r="T25" s="11">
        <v>0.85</v>
      </c>
      <c r="U25" s="231" t="s">
        <v>17</v>
      </c>
      <c r="V25" s="13">
        <v>0.68</v>
      </c>
      <c r="W25" s="290" t="s">
        <v>21</v>
      </c>
      <c r="X25" s="11">
        <v>0.78</v>
      </c>
      <c r="Y25" s="231" t="s">
        <v>23</v>
      </c>
      <c r="Z25" s="13">
        <v>0.38</v>
      </c>
      <c r="AA25" s="231" t="s">
        <v>29</v>
      </c>
      <c r="AB25" s="11">
        <v>0.61</v>
      </c>
      <c r="AC25" s="6">
        <f t="shared" si="1"/>
        <v>3.3</v>
      </c>
      <c r="AD25" s="131">
        <v>6</v>
      </c>
      <c r="AE25" s="65">
        <f t="shared" si="2"/>
        <v>20</v>
      </c>
    </row>
    <row r="26" spans="1:31" ht="15.75" thickBot="1">
      <c r="A26" s="42">
        <v>8</v>
      </c>
      <c r="B26" s="215" t="s">
        <v>86</v>
      </c>
      <c r="C26" s="39"/>
      <c r="D26" s="34"/>
      <c r="E26" s="109">
        <v>2007</v>
      </c>
      <c r="F26" s="75">
        <v>61</v>
      </c>
      <c r="G26" s="88">
        <v>5</v>
      </c>
      <c r="H26" s="72">
        <v>3</v>
      </c>
      <c r="I26" s="41">
        <v>0.65</v>
      </c>
      <c r="J26" s="37">
        <v>6.3</v>
      </c>
      <c r="K26" s="72">
        <v>7</v>
      </c>
      <c r="L26" s="41">
        <v>0.85</v>
      </c>
      <c r="M26" s="37">
        <v>3</v>
      </c>
      <c r="N26" s="238" t="s">
        <v>29</v>
      </c>
      <c r="O26" s="41">
        <v>0.61</v>
      </c>
      <c r="P26" s="37">
        <v>5.5</v>
      </c>
      <c r="Q26" s="12">
        <f t="shared" si="0"/>
        <v>10</v>
      </c>
      <c r="R26" s="78">
        <v>9</v>
      </c>
      <c r="S26" s="85"/>
      <c r="T26" s="37"/>
      <c r="U26" s="124">
        <v>3</v>
      </c>
      <c r="V26" s="52">
        <v>0.65</v>
      </c>
      <c r="W26" s="235" t="s">
        <v>23</v>
      </c>
      <c r="X26" s="37">
        <v>0.38</v>
      </c>
      <c r="Y26" s="235" t="s">
        <v>29</v>
      </c>
      <c r="Z26" s="52">
        <v>0.61</v>
      </c>
      <c r="AA26" s="124"/>
      <c r="AB26" s="37"/>
      <c r="AC26" s="6">
        <f t="shared" si="1"/>
        <v>1.6400000000000001</v>
      </c>
      <c r="AD26" s="92">
        <v>9</v>
      </c>
      <c r="AE26" s="67">
        <f t="shared" si="2"/>
        <v>23</v>
      </c>
    </row>
    <row r="27" spans="1:31" ht="15.75" thickBot="1">
      <c r="A27" s="4">
        <v>8</v>
      </c>
      <c r="B27" s="215" t="s">
        <v>88</v>
      </c>
      <c r="C27" s="117"/>
      <c r="D27" s="29"/>
      <c r="E27" s="109">
        <v>2007</v>
      </c>
      <c r="F27" s="62">
        <v>56</v>
      </c>
      <c r="G27" s="130">
        <v>8</v>
      </c>
      <c r="H27" s="58">
        <v>3</v>
      </c>
      <c r="I27" s="10">
        <v>0.65</v>
      </c>
      <c r="J27" s="11">
        <v>6.7</v>
      </c>
      <c r="K27" s="110">
        <v>5</v>
      </c>
      <c r="L27" s="10">
        <v>0.75</v>
      </c>
      <c r="M27" s="11">
        <v>3</v>
      </c>
      <c r="N27" s="237" t="s">
        <v>29</v>
      </c>
      <c r="O27" s="10">
        <v>0.61</v>
      </c>
      <c r="P27" s="11">
        <v>6.5</v>
      </c>
      <c r="Q27" s="12">
        <f t="shared" si="0"/>
        <v>10.57</v>
      </c>
      <c r="R27" s="64">
        <v>8</v>
      </c>
      <c r="S27" s="74">
        <v>3</v>
      </c>
      <c r="T27" s="11">
        <v>0.65</v>
      </c>
      <c r="U27" s="112">
        <v>3</v>
      </c>
      <c r="V27" s="13">
        <v>0.65</v>
      </c>
      <c r="W27" s="112">
        <v>5</v>
      </c>
      <c r="X27" s="11">
        <v>0.38</v>
      </c>
      <c r="Y27" s="112">
        <v>5</v>
      </c>
      <c r="Z27" s="13">
        <v>0.38</v>
      </c>
      <c r="AA27" s="231" t="s">
        <v>142</v>
      </c>
      <c r="AB27" s="11">
        <v>0.5</v>
      </c>
      <c r="AC27" s="6">
        <f t="shared" si="1"/>
        <v>2.56</v>
      </c>
      <c r="AD27" s="131">
        <v>7</v>
      </c>
      <c r="AE27" s="65">
        <f t="shared" si="2"/>
        <v>23</v>
      </c>
    </row>
    <row r="28" spans="1:31">
      <c r="A28" s="4">
        <v>10</v>
      </c>
      <c r="B28" s="195" t="s">
        <v>79</v>
      </c>
      <c r="C28" s="116"/>
      <c r="D28" s="33"/>
      <c r="E28" s="109">
        <v>2007</v>
      </c>
      <c r="F28" s="62"/>
      <c r="G28" s="130"/>
      <c r="H28" s="110"/>
      <c r="I28" s="10"/>
      <c r="J28" s="11"/>
      <c r="K28" s="110"/>
      <c r="L28" s="10"/>
      <c r="M28" s="11"/>
      <c r="N28" s="58"/>
      <c r="O28" s="10"/>
      <c r="P28" s="11"/>
      <c r="Q28" s="12"/>
      <c r="R28" s="64"/>
      <c r="S28" s="112"/>
      <c r="T28" s="11"/>
      <c r="U28" s="112"/>
      <c r="V28" s="13"/>
      <c r="W28" s="74"/>
      <c r="X28" s="11"/>
      <c r="Y28" s="112"/>
      <c r="Z28" s="13"/>
      <c r="AA28" s="71"/>
      <c r="AB28" s="11"/>
      <c r="AC28" s="6"/>
      <c r="AD28" s="131"/>
      <c r="AE28" s="65">
        <f t="shared" si="2"/>
        <v>0</v>
      </c>
    </row>
    <row r="29" spans="1:31">
      <c r="E29" s="129"/>
    </row>
    <row r="30" spans="1:31">
      <c r="E30" s="109"/>
    </row>
  </sheetData>
  <sortState ref="B7:AE14">
    <sortCondition ref="AE7:AE14"/>
  </sortState>
  <mergeCells count="14">
    <mergeCell ref="AE5:AE6"/>
    <mergeCell ref="B6:D6"/>
    <mergeCell ref="B17:D17"/>
    <mergeCell ref="F17:G17"/>
    <mergeCell ref="H17:R17"/>
    <mergeCell ref="S17:AD17"/>
    <mergeCell ref="AE17:AE18"/>
    <mergeCell ref="B18:D18"/>
    <mergeCell ref="A1:AD2"/>
    <mergeCell ref="A3:AD3"/>
    <mergeCell ref="B5:D5"/>
    <mergeCell ref="F5:G5"/>
    <mergeCell ref="H5:R5"/>
    <mergeCell ref="S5:AD5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AH30"/>
  <sheetViews>
    <sheetView zoomScale="60" zoomScaleNormal="60" workbookViewId="0">
      <selection activeCell="A10" sqref="A10"/>
    </sheetView>
  </sheetViews>
  <sheetFormatPr defaultRowHeight="15"/>
  <cols>
    <col min="1" max="1" width="7.42578125" customWidth="1"/>
    <col min="2" max="2" width="33.7109375" customWidth="1"/>
    <col min="3" max="3" width="0.28515625" customWidth="1"/>
    <col min="4" max="4" width="8.5703125" hidden="1" customWidth="1"/>
    <col min="5" max="5" width="8.5703125" customWidth="1"/>
    <col min="6" max="6" width="10.140625" customWidth="1"/>
    <col min="7" max="7" width="9.42578125" customWidth="1"/>
    <col min="8" max="8" width="5.42578125" customWidth="1"/>
    <col min="9" max="9" width="6.42578125" customWidth="1"/>
    <col min="10" max="10" width="5.7109375" customWidth="1"/>
    <col min="11" max="12" width="5.42578125" customWidth="1"/>
    <col min="13" max="13" width="5.7109375" customWidth="1"/>
    <col min="14" max="14" width="5.42578125" customWidth="1"/>
    <col min="15" max="15" width="6.140625" customWidth="1"/>
    <col min="16" max="16" width="6.42578125" customWidth="1"/>
    <col min="17" max="17" width="7.7109375" customWidth="1"/>
    <col min="18" max="18" width="6.85546875" customWidth="1"/>
    <col min="19" max="27" width="6.140625" customWidth="1"/>
    <col min="28" max="28" width="6" customWidth="1"/>
    <col min="29" max="29" width="7.7109375" customWidth="1"/>
    <col min="30" max="30" width="6.5703125" customWidth="1"/>
    <col min="31" max="31" width="11" customWidth="1"/>
  </cols>
  <sheetData>
    <row r="1" spans="1:34" ht="15" customHeight="1">
      <c r="A1" s="326" t="s">
        <v>5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15"/>
      <c r="AF1" s="2"/>
      <c r="AG1" s="2"/>
      <c r="AH1" s="2"/>
    </row>
    <row r="2" spans="1:34" ht="47.25" customHeight="1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15"/>
      <c r="AF2" s="2"/>
      <c r="AG2" s="2"/>
      <c r="AH2" s="2"/>
    </row>
    <row r="3" spans="1:34" ht="22.5" customHeight="1">
      <c r="A3" s="327" t="s">
        <v>22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16"/>
      <c r="AF3" s="1"/>
      <c r="AG3" s="1"/>
      <c r="AH3" s="1"/>
    </row>
    <row r="4" spans="1:34" ht="23.25" customHeight="1" thickBot="1">
      <c r="A4" s="5" t="s">
        <v>38</v>
      </c>
      <c r="B4" s="5"/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1"/>
      <c r="AG4" s="1"/>
      <c r="AH4" s="1"/>
    </row>
    <row r="5" spans="1:34" ht="15.75" thickBot="1">
      <c r="A5" s="14" t="s">
        <v>0</v>
      </c>
      <c r="B5" s="328" t="s">
        <v>1</v>
      </c>
      <c r="C5" s="329"/>
      <c r="D5" s="330"/>
      <c r="E5" s="14" t="s">
        <v>2</v>
      </c>
      <c r="F5" s="331" t="s">
        <v>11</v>
      </c>
      <c r="G5" s="332"/>
      <c r="H5" s="333" t="s">
        <v>6</v>
      </c>
      <c r="I5" s="328"/>
      <c r="J5" s="328"/>
      <c r="K5" s="328"/>
      <c r="L5" s="328"/>
      <c r="M5" s="328"/>
      <c r="N5" s="328"/>
      <c r="O5" s="328"/>
      <c r="P5" s="329"/>
      <c r="Q5" s="329"/>
      <c r="R5" s="330"/>
      <c r="S5" s="331" t="s">
        <v>16</v>
      </c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21" t="s">
        <v>4</v>
      </c>
    </row>
    <row r="6" spans="1:34" ht="19.5" customHeight="1" thickBot="1">
      <c r="A6" s="17"/>
      <c r="B6" s="323" t="s">
        <v>53</v>
      </c>
      <c r="C6" s="324"/>
      <c r="D6" s="325"/>
      <c r="E6" s="17"/>
      <c r="F6" s="18" t="s">
        <v>12</v>
      </c>
      <c r="G6" s="19" t="s">
        <v>3</v>
      </c>
      <c r="H6" s="18" t="s">
        <v>7</v>
      </c>
      <c r="I6" s="20" t="s">
        <v>8</v>
      </c>
      <c r="J6" s="25" t="s">
        <v>9</v>
      </c>
      <c r="K6" s="18" t="s">
        <v>10</v>
      </c>
      <c r="L6" s="20" t="s">
        <v>8</v>
      </c>
      <c r="M6" s="25" t="s">
        <v>9</v>
      </c>
      <c r="N6" s="18" t="s">
        <v>13</v>
      </c>
      <c r="O6" s="20" t="s">
        <v>8</v>
      </c>
      <c r="P6" s="25" t="s">
        <v>9</v>
      </c>
      <c r="Q6" s="20" t="s">
        <v>4</v>
      </c>
      <c r="R6" s="19" t="s">
        <v>3</v>
      </c>
      <c r="S6" s="18" t="s">
        <v>7</v>
      </c>
      <c r="T6" s="25" t="s">
        <v>8</v>
      </c>
      <c r="U6" s="20" t="s">
        <v>10</v>
      </c>
      <c r="V6" s="24" t="s">
        <v>8</v>
      </c>
      <c r="W6" s="18" t="s">
        <v>13</v>
      </c>
      <c r="X6" s="25" t="s">
        <v>8</v>
      </c>
      <c r="Y6" s="20" t="s">
        <v>14</v>
      </c>
      <c r="Z6" s="24" t="s">
        <v>8</v>
      </c>
      <c r="AA6" s="18" t="s">
        <v>15</v>
      </c>
      <c r="AB6" s="25" t="s">
        <v>8</v>
      </c>
      <c r="AC6" s="27" t="s">
        <v>4</v>
      </c>
      <c r="AD6" s="24" t="s">
        <v>3</v>
      </c>
      <c r="AE6" s="322"/>
    </row>
    <row r="7" spans="1:34" ht="21.75" customHeight="1" thickBot="1">
      <c r="A7" s="6">
        <v>1</v>
      </c>
      <c r="B7" s="272" t="s">
        <v>100</v>
      </c>
      <c r="C7" s="28"/>
      <c r="D7" s="273"/>
      <c r="E7" s="114">
        <v>2006</v>
      </c>
      <c r="F7" s="132">
        <v>70</v>
      </c>
      <c r="G7" s="126">
        <v>1</v>
      </c>
      <c r="H7" s="229" t="s">
        <v>21</v>
      </c>
      <c r="I7" s="26">
        <v>0.9</v>
      </c>
      <c r="J7" s="6">
        <v>7</v>
      </c>
      <c r="K7" s="125">
        <v>7</v>
      </c>
      <c r="L7" s="6">
        <v>1</v>
      </c>
      <c r="M7" s="21">
        <v>6.7</v>
      </c>
      <c r="N7" s="229" t="s">
        <v>19</v>
      </c>
      <c r="O7" s="6">
        <v>0.8</v>
      </c>
      <c r="P7" s="21">
        <v>6</v>
      </c>
      <c r="Q7" s="26">
        <f t="shared" ref="Q7:Q14" si="0">J7*I7+L7*M7+O7*P7</f>
        <v>17.8</v>
      </c>
      <c r="R7" s="76">
        <v>1</v>
      </c>
      <c r="S7" s="112">
        <v>3</v>
      </c>
      <c r="T7" s="11">
        <v>0.75</v>
      </c>
      <c r="U7" s="231" t="s">
        <v>30</v>
      </c>
      <c r="V7" s="13">
        <v>0.71</v>
      </c>
      <c r="W7" s="112">
        <v>3</v>
      </c>
      <c r="X7" s="11">
        <v>0.75</v>
      </c>
      <c r="Y7" s="112">
        <v>7</v>
      </c>
      <c r="Z7" s="13">
        <v>1</v>
      </c>
      <c r="AA7" s="231" t="s">
        <v>19</v>
      </c>
      <c r="AB7" s="11">
        <v>0.8</v>
      </c>
      <c r="AC7" s="6">
        <f t="shared" ref="AC7:AC14" si="1">T7+V7+X7+Z7+AB7</f>
        <v>4.01</v>
      </c>
      <c r="AD7" s="35">
        <v>1</v>
      </c>
      <c r="AE7" s="65">
        <f t="shared" ref="AE7:AE16" si="2">G7+R7+AD7</f>
        <v>3</v>
      </c>
    </row>
    <row r="8" spans="1:34" ht="30.75" thickBot="1">
      <c r="A8" s="22">
        <v>2</v>
      </c>
      <c r="B8" s="195" t="s">
        <v>99</v>
      </c>
      <c r="C8" s="81"/>
      <c r="D8" s="287"/>
      <c r="E8" s="109">
        <v>2005</v>
      </c>
      <c r="F8" s="50">
        <v>66</v>
      </c>
      <c r="G8" s="86">
        <v>4</v>
      </c>
      <c r="H8" s="82">
        <v>3</v>
      </c>
      <c r="I8" s="26">
        <v>0.75</v>
      </c>
      <c r="J8" s="6">
        <v>6.1</v>
      </c>
      <c r="K8" s="120">
        <v>7</v>
      </c>
      <c r="L8" s="6">
        <v>1</v>
      </c>
      <c r="M8" s="21">
        <v>6.3</v>
      </c>
      <c r="N8" s="239" t="s">
        <v>19</v>
      </c>
      <c r="O8" s="6">
        <v>0.8</v>
      </c>
      <c r="P8" s="21">
        <v>7</v>
      </c>
      <c r="Q8" s="26">
        <f t="shared" si="0"/>
        <v>16.475000000000001</v>
      </c>
      <c r="R8" s="35">
        <v>4</v>
      </c>
      <c r="S8" s="71">
        <v>3</v>
      </c>
      <c r="T8" s="11">
        <v>0.75</v>
      </c>
      <c r="U8" s="71">
        <v>3</v>
      </c>
      <c r="V8" s="13">
        <v>0.75</v>
      </c>
      <c r="W8" s="231" t="s">
        <v>30</v>
      </c>
      <c r="X8" s="11">
        <v>0.71</v>
      </c>
      <c r="Y8" s="231" t="s">
        <v>19</v>
      </c>
      <c r="Z8" s="13">
        <v>0.8</v>
      </c>
      <c r="AA8" s="231" t="s">
        <v>29</v>
      </c>
      <c r="AB8" s="11">
        <v>0.71</v>
      </c>
      <c r="AC8" s="6">
        <f t="shared" si="1"/>
        <v>3.7199999999999998</v>
      </c>
      <c r="AD8" s="90">
        <v>3</v>
      </c>
      <c r="AE8" s="65">
        <f t="shared" si="2"/>
        <v>11</v>
      </c>
    </row>
    <row r="9" spans="1:34" ht="15.75" thickBot="1">
      <c r="A9" s="293">
        <v>3</v>
      </c>
      <c r="B9" s="294" t="s">
        <v>102</v>
      </c>
      <c r="C9" s="295"/>
      <c r="D9" s="296"/>
      <c r="E9" s="297">
        <v>2006</v>
      </c>
      <c r="F9" s="298">
        <v>57</v>
      </c>
      <c r="G9" s="299">
        <v>5</v>
      </c>
      <c r="H9" s="300" t="s">
        <v>18</v>
      </c>
      <c r="I9" s="301">
        <v>0.51</v>
      </c>
      <c r="J9" s="302">
        <v>8.9</v>
      </c>
      <c r="K9" s="303" t="s">
        <v>30</v>
      </c>
      <c r="L9" s="302">
        <v>0.71</v>
      </c>
      <c r="M9" s="304">
        <v>9.1</v>
      </c>
      <c r="N9" s="300" t="s">
        <v>152</v>
      </c>
      <c r="O9" s="302">
        <v>0.78</v>
      </c>
      <c r="P9" s="304">
        <v>8.6999999999999993</v>
      </c>
      <c r="Q9" s="301">
        <f t="shared" si="0"/>
        <v>17.786000000000001</v>
      </c>
      <c r="R9" s="305">
        <v>2</v>
      </c>
      <c r="S9" s="306" t="s">
        <v>18</v>
      </c>
      <c r="T9" s="307">
        <v>0.51</v>
      </c>
      <c r="U9" s="306" t="s">
        <v>153</v>
      </c>
      <c r="V9" s="308">
        <v>0.71</v>
      </c>
      <c r="W9" s="306" t="s">
        <v>154</v>
      </c>
      <c r="X9" s="307">
        <v>0.75</v>
      </c>
      <c r="Y9" s="306" t="s">
        <v>17</v>
      </c>
      <c r="Z9" s="308">
        <v>0.78</v>
      </c>
      <c r="AA9" s="306"/>
      <c r="AB9" s="307"/>
      <c r="AC9" s="302">
        <f t="shared" si="1"/>
        <v>2.75</v>
      </c>
      <c r="AD9" s="309">
        <v>6</v>
      </c>
      <c r="AE9" s="310">
        <f t="shared" si="2"/>
        <v>13</v>
      </c>
      <c r="AF9" s="317" t="s">
        <v>174</v>
      </c>
      <c r="AG9" s="317"/>
    </row>
    <row r="10" spans="1:34" ht="15.75" customHeight="1" thickBot="1">
      <c r="A10" s="293">
        <v>4</v>
      </c>
      <c r="B10" s="294" t="s">
        <v>106</v>
      </c>
      <c r="C10" s="311"/>
      <c r="D10" s="312"/>
      <c r="E10" s="297">
        <v>2006</v>
      </c>
      <c r="F10" s="298">
        <v>56</v>
      </c>
      <c r="G10" s="299">
        <v>7</v>
      </c>
      <c r="H10" s="300" t="s">
        <v>18</v>
      </c>
      <c r="I10" s="301">
        <v>0.51</v>
      </c>
      <c r="J10" s="302">
        <v>9</v>
      </c>
      <c r="K10" s="303" t="s">
        <v>30</v>
      </c>
      <c r="L10" s="302">
        <v>0.71</v>
      </c>
      <c r="M10" s="304">
        <v>9</v>
      </c>
      <c r="N10" s="300" t="s">
        <v>17</v>
      </c>
      <c r="O10" s="302">
        <v>0.78</v>
      </c>
      <c r="P10" s="304">
        <v>8.5</v>
      </c>
      <c r="Q10" s="301">
        <f t="shared" si="0"/>
        <v>17.61</v>
      </c>
      <c r="R10" s="309">
        <v>3</v>
      </c>
      <c r="S10" s="306" t="s">
        <v>18</v>
      </c>
      <c r="T10" s="307">
        <v>0.51</v>
      </c>
      <c r="U10" s="306" t="s">
        <v>26</v>
      </c>
      <c r="V10" s="308">
        <v>0.6</v>
      </c>
      <c r="W10" s="306" t="s">
        <v>155</v>
      </c>
      <c r="X10" s="307">
        <v>0.71</v>
      </c>
      <c r="Y10" s="306">
        <v>3</v>
      </c>
      <c r="Z10" s="308">
        <v>0.75</v>
      </c>
      <c r="AA10" s="306">
        <v>7</v>
      </c>
      <c r="AB10" s="307">
        <v>1</v>
      </c>
      <c r="AC10" s="302">
        <f t="shared" si="1"/>
        <v>3.57</v>
      </c>
      <c r="AD10" s="309">
        <v>4</v>
      </c>
      <c r="AE10" s="310">
        <f t="shared" si="2"/>
        <v>14</v>
      </c>
      <c r="AF10" s="317" t="s">
        <v>174</v>
      </c>
      <c r="AG10" s="317"/>
    </row>
    <row r="11" spans="1:34" ht="15.75" customHeight="1" thickBot="1">
      <c r="A11" s="7">
        <v>5</v>
      </c>
      <c r="B11" s="219" t="s">
        <v>105</v>
      </c>
      <c r="C11" s="134"/>
      <c r="D11" s="31"/>
      <c r="E11" s="109">
        <v>2006</v>
      </c>
      <c r="F11" s="83">
        <v>53</v>
      </c>
      <c r="G11" s="49">
        <v>8</v>
      </c>
      <c r="H11" s="119">
        <v>3</v>
      </c>
      <c r="I11" s="26">
        <v>0.75</v>
      </c>
      <c r="J11" s="6">
        <v>6</v>
      </c>
      <c r="K11" s="120">
        <v>7</v>
      </c>
      <c r="L11" s="6">
        <v>1</v>
      </c>
      <c r="M11" s="21">
        <v>4</v>
      </c>
      <c r="N11" s="239" t="s">
        <v>29</v>
      </c>
      <c r="O11" s="6">
        <v>0.71</v>
      </c>
      <c r="P11" s="21">
        <v>6.2</v>
      </c>
      <c r="Q11" s="26">
        <f t="shared" si="0"/>
        <v>12.902000000000001</v>
      </c>
      <c r="R11" s="35">
        <v>5</v>
      </c>
      <c r="S11" s="115">
        <v>3</v>
      </c>
      <c r="T11" s="11">
        <v>0.75</v>
      </c>
      <c r="U11" s="112">
        <v>7</v>
      </c>
      <c r="V11" s="13">
        <v>1</v>
      </c>
      <c r="W11" s="231" t="s">
        <v>29</v>
      </c>
      <c r="X11" s="11">
        <v>0.71</v>
      </c>
      <c r="Y11" s="231" t="s">
        <v>141</v>
      </c>
      <c r="Z11" s="13">
        <v>0.6</v>
      </c>
      <c r="AA11" s="112">
        <v>3</v>
      </c>
      <c r="AB11" s="11">
        <v>0.75</v>
      </c>
      <c r="AC11" s="6">
        <f t="shared" si="1"/>
        <v>3.81</v>
      </c>
      <c r="AD11" s="90">
        <v>2</v>
      </c>
      <c r="AE11" s="65">
        <f t="shared" si="2"/>
        <v>15</v>
      </c>
    </row>
    <row r="12" spans="1:34" ht="21" customHeight="1" thickBot="1">
      <c r="A12" s="7">
        <v>6</v>
      </c>
      <c r="B12" s="195" t="s">
        <v>107</v>
      </c>
      <c r="C12" s="117"/>
      <c r="D12" s="29"/>
      <c r="E12" s="118">
        <v>2006</v>
      </c>
      <c r="F12" s="83">
        <v>57</v>
      </c>
      <c r="G12" s="49">
        <v>5</v>
      </c>
      <c r="H12" s="119">
        <v>7</v>
      </c>
      <c r="I12" s="26">
        <v>1</v>
      </c>
      <c r="J12" s="6">
        <v>4.5</v>
      </c>
      <c r="K12" s="120">
        <v>3</v>
      </c>
      <c r="L12" s="6">
        <v>0.75</v>
      </c>
      <c r="M12" s="21">
        <v>5</v>
      </c>
      <c r="N12" s="269" t="s">
        <v>29</v>
      </c>
      <c r="O12" s="6">
        <v>0.71</v>
      </c>
      <c r="P12" s="21">
        <v>5</v>
      </c>
      <c r="Q12" s="26">
        <f t="shared" si="0"/>
        <v>11.8</v>
      </c>
      <c r="R12" s="36">
        <v>6</v>
      </c>
      <c r="S12" s="112">
        <v>3</v>
      </c>
      <c r="T12" s="275">
        <v>0.75749999999999995</v>
      </c>
      <c r="U12" s="112">
        <v>3</v>
      </c>
      <c r="V12" s="13">
        <v>0.75</v>
      </c>
      <c r="W12" s="231" t="s">
        <v>142</v>
      </c>
      <c r="X12" s="11">
        <v>0.6</v>
      </c>
      <c r="Y12" s="231" t="s">
        <v>143</v>
      </c>
      <c r="Z12" s="13">
        <v>0.6</v>
      </c>
      <c r="AA12" s="231" t="s">
        <v>28</v>
      </c>
      <c r="AB12" s="11">
        <v>0.66</v>
      </c>
      <c r="AC12" s="6">
        <f t="shared" si="1"/>
        <v>3.3675000000000002</v>
      </c>
      <c r="AD12" s="35">
        <v>5</v>
      </c>
      <c r="AE12" s="65">
        <f t="shared" si="2"/>
        <v>16</v>
      </c>
    </row>
    <row r="13" spans="1:34" ht="15.75" thickBot="1">
      <c r="A13" s="7">
        <v>7</v>
      </c>
      <c r="B13" s="205" t="s">
        <v>108</v>
      </c>
      <c r="C13" s="117"/>
      <c r="D13" s="29"/>
      <c r="E13" s="109">
        <v>2005</v>
      </c>
      <c r="F13" s="83">
        <v>69</v>
      </c>
      <c r="G13" s="49">
        <v>2</v>
      </c>
      <c r="H13" s="239" t="s">
        <v>23</v>
      </c>
      <c r="I13" s="26">
        <v>0.51</v>
      </c>
      <c r="J13" s="6">
        <v>6.4</v>
      </c>
      <c r="K13" s="240" t="s">
        <v>142</v>
      </c>
      <c r="L13" s="6"/>
      <c r="M13" s="26">
        <v>6</v>
      </c>
      <c r="N13" s="127">
        <v>3</v>
      </c>
      <c r="O13" s="6">
        <v>0.75</v>
      </c>
      <c r="P13" s="21">
        <v>6</v>
      </c>
      <c r="Q13" s="26">
        <f t="shared" si="0"/>
        <v>7.7640000000000002</v>
      </c>
      <c r="R13" s="35">
        <v>8</v>
      </c>
      <c r="S13" s="241" t="s">
        <v>145</v>
      </c>
      <c r="T13" s="11">
        <v>0.38</v>
      </c>
      <c r="U13" s="231" t="s">
        <v>143</v>
      </c>
      <c r="V13" s="13">
        <v>0.6</v>
      </c>
      <c r="W13" s="231" t="s">
        <v>28</v>
      </c>
      <c r="X13" s="275">
        <v>0.66</v>
      </c>
      <c r="Y13" s="112">
        <v>3</v>
      </c>
      <c r="Z13" s="286">
        <v>0.75</v>
      </c>
      <c r="AA13" s="112"/>
      <c r="AB13" s="11"/>
      <c r="AC13" s="6">
        <f t="shared" si="1"/>
        <v>2.39</v>
      </c>
      <c r="AD13" s="90">
        <v>7</v>
      </c>
      <c r="AE13" s="65">
        <f t="shared" si="2"/>
        <v>17</v>
      </c>
    </row>
    <row r="14" spans="1:34" ht="21.75" customHeight="1" thickBot="1">
      <c r="A14" s="313">
        <v>8</v>
      </c>
      <c r="B14" s="294" t="s">
        <v>103</v>
      </c>
      <c r="C14" s="311"/>
      <c r="D14" s="312"/>
      <c r="E14" s="297">
        <v>2006</v>
      </c>
      <c r="F14" s="314">
        <v>67</v>
      </c>
      <c r="G14" s="315">
        <v>3</v>
      </c>
      <c r="H14" s="300" t="s">
        <v>144</v>
      </c>
      <c r="I14" s="301">
        <v>0.51</v>
      </c>
      <c r="J14" s="302">
        <v>7</v>
      </c>
      <c r="K14" s="303" t="s">
        <v>142</v>
      </c>
      <c r="L14" s="302">
        <v>0.5</v>
      </c>
      <c r="M14" s="304">
        <v>5.5</v>
      </c>
      <c r="N14" s="293">
        <v>3</v>
      </c>
      <c r="O14" s="302">
        <v>0.75</v>
      </c>
      <c r="P14" s="304">
        <v>5.3</v>
      </c>
      <c r="Q14" s="301">
        <f t="shared" si="0"/>
        <v>10.295</v>
      </c>
      <c r="R14" s="316">
        <v>7</v>
      </c>
      <c r="S14" s="306" t="s">
        <v>144</v>
      </c>
      <c r="T14" s="307">
        <v>0.51</v>
      </c>
      <c r="U14" s="306" t="s">
        <v>156</v>
      </c>
      <c r="V14" s="308">
        <v>0.48</v>
      </c>
      <c r="W14" s="306" t="s">
        <v>141</v>
      </c>
      <c r="X14" s="307">
        <v>0.6</v>
      </c>
      <c r="Y14" s="306">
        <v>3</v>
      </c>
      <c r="Z14" s="308">
        <v>0.75</v>
      </c>
      <c r="AA14" s="306"/>
      <c r="AB14" s="307"/>
      <c r="AC14" s="302">
        <f t="shared" si="1"/>
        <v>2.34</v>
      </c>
      <c r="AD14" s="309">
        <v>8</v>
      </c>
      <c r="AE14" s="310">
        <f t="shared" si="2"/>
        <v>18</v>
      </c>
      <c r="AF14" s="317" t="s">
        <v>174</v>
      </c>
      <c r="AG14" s="317"/>
    </row>
    <row r="15" spans="1:34" ht="21" customHeight="1" thickBot="1">
      <c r="A15" s="23">
        <v>9</v>
      </c>
      <c r="B15" s="219" t="s">
        <v>101</v>
      </c>
      <c r="C15" s="79"/>
      <c r="D15" s="284"/>
      <c r="E15" s="109">
        <v>2005</v>
      </c>
      <c r="F15" s="84"/>
      <c r="G15" s="267"/>
      <c r="H15" s="123"/>
      <c r="I15" s="44"/>
      <c r="J15" s="23"/>
      <c r="K15" s="285"/>
      <c r="L15" s="23"/>
      <c r="M15" s="53"/>
      <c r="N15" s="123"/>
      <c r="O15" s="23"/>
      <c r="P15" s="53"/>
      <c r="Q15" s="44"/>
      <c r="R15" s="35"/>
      <c r="S15" s="85"/>
      <c r="T15" s="37"/>
      <c r="U15" s="124"/>
      <c r="V15" s="52"/>
      <c r="W15" s="124"/>
      <c r="X15" s="37"/>
      <c r="Y15" s="85"/>
      <c r="Z15" s="52"/>
      <c r="AA15" s="124"/>
      <c r="AB15" s="37"/>
      <c r="AC15" s="23"/>
      <c r="AD15" s="51"/>
      <c r="AE15" s="65">
        <f t="shared" si="2"/>
        <v>0</v>
      </c>
    </row>
    <row r="16" spans="1:34" ht="19.5" customHeight="1" thickBot="1">
      <c r="A16" s="23">
        <v>9</v>
      </c>
      <c r="B16" s="205" t="s">
        <v>104</v>
      </c>
      <c r="C16" s="79"/>
      <c r="D16" s="284"/>
      <c r="E16" s="109">
        <v>2006</v>
      </c>
      <c r="F16" s="84"/>
      <c r="G16" s="267"/>
      <c r="H16" s="123"/>
      <c r="I16" s="44"/>
      <c r="J16" s="23"/>
      <c r="K16" s="122"/>
      <c r="L16" s="23"/>
      <c r="M16" s="53"/>
      <c r="N16" s="123"/>
      <c r="O16" s="23"/>
      <c r="P16" s="53"/>
      <c r="Q16" s="44"/>
      <c r="R16" s="35"/>
      <c r="S16" s="124"/>
      <c r="T16" s="37"/>
      <c r="U16" s="124"/>
      <c r="V16" s="52"/>
      <c r="W16" s="124"/>
      <c r="X16" s="37"/>
      <c r="Y16" s="124"/>
      <c r="Z16" s="52"/>
      <c r="AA16" s="124"/>
      <c r="AB16" s="37"/>
      <c r="AC16" s="23"/>
      <c r="AD16" s="51"/>
      <c r="AE16" s="65">
        <f t="shared" si="2"/>
        <v>0</v>
      </c>
    </row>
    <row r="17" spans="1:31" ht="15.75" thickBot="1">
      <c r="A17" s="150" t="s">
        <v>0</v>
      </c>
      <c r="B17" s="328" t="s">
        <v>1</v>
      </c>
      <c r="C17" s="329"/>
      <c r="D17" s="330"/>
      <c r="E17" s="150" t="s">
        <v>2</v>
      </c>
      <c r="F17" s="331" t="s">
        <v>11</v>
      </c>
      <c r="G17" s="332"/>
      <c r="H17" s="333" t="s">
        <v>6</v>
      </c>
      <c r="I17" s="328"/>
      <c r="J17" s="328"/>
      <c r="K17" s="328"/>
      <c r="L17" s="328"/>
      <c r="M17" s="328"/>
      <c r="N17" s="328"/>
      <c r="O17" s="328"/>
      <c r="P17" s="329"/>
      <c r="Q17" s="329"/>
      <c r="R17" s="330"/>
      <c r="S17" s="331" t="s">
        <v>16</v>
      </c>
      <c r="T17" s="334"/>
      <c r="U17" s="334"/>
      <c r="V17" s="334"/>
      <c r="W17" s="334"/>
      <c r="X17" s="334"/>
      <c r="Y17" s="334"/>
      <c r="Z17" s="334"/>
      <c r="AA17" s="334"/>
      <c r="AB17" s="334"/>
      <c r="AC17" s="334"/>
      <c r="AD17" s="334"/>
      <c r="AE17" s="321" t="s">
        <v>4</v>
      </c>
    </row>
    <row r="18" spans="1:31" ht="21.75" customHeight="1" thickBot="1">
      <c r="A18" s="17"/>
      <c r="B18" s="323" t="s">
        <v>54</v>
      </c>
      <c r="C18" s="324"/>
      <c r="D18" s="325"/>
      <c r="E18" s="17"/>
      <c r="F18" s="18" t="s">
        <v>12</v>
      </c>
      <c r="G18" s="19" t="s">
        <v>3</v>
      </c>
      <c r="H18" s="18" t="s">
        <v>7</v>
      </c>
      <c r="I18" s="20" t="s">
        <v>8</v>
      </c>
      <c r="J18" s="25" t="s">
        <v>9</v>
      </c>
      <c r="K18" s="18" t="s">
        <v>10</v>
      </c>
      <c r="L18" s="20" t="s">
        <v>8</v>
      </c>
      <c r="M18" s="25" t="s">
        <v>9</v>
      </c>
      <c r="N18" s="18" t="s">
        <v>13</v>
      </c>
      <c r="O18" s="20" t="s">
        <v>8</v>
      </c>
      <c r="P18" s="25" t="s">
        <v>9</v>
      </c>
      <c r="Q18" s="20" t="s">
        <v>4</v>
      </c>
      <c r="R18" s="19" t="s">
        <v>3</v>
      </c>
      <c r="S18" s="18" t="s">
        <v>7</v>
      </c>
      <c r="T18" s="25" t="s">
        <v>8</v>
      </c>
      <c r="U18" s="20" t="s">
        <v>10</v>
      </c>
      <c r="V18" s="24" t="s">
        <v>8</v>
      </c>
      <c r="W18" s="18" t="s">
        <v>13</v>
      </c>
      <c r="X18" s="25" t="s">
        <v>8</v>
      </c>
      <c r="Y18" s="20" t="s">
        <v>14</v>
      </c>
      <c r="Z18" s="24" t="s">
        <v>8</v>
      </c>
      <c r="AA18" s="18" t="s">
        <v>15</v>
      </c>
      <c r="AB18" s="25" t="s">
        <v>8</v>
      </c>
      <c r="AC18" s="27" t="s">
        <v>4</v>
      </c>
      <c r="AD18" s="24" t="s">
        <v>3</v>
      </c>
      <c r="AE18" s="322"/>
    </row>
    <row r="19" spans="1:31" ht="19.5" customHeight="1" thickBot="1">
      <c r="A19" s="38">
        <v>1</v>
      </c>
      <c r="B19" s="204" t="s">
        <v>116</v>
      </c>
      <c r="C19" s="30"/>
      <c r="D19" s="32"/>
      <c r="E19" s="114">
        <v>2006</v>
      </c>
      <c r="F19" s="73">
        <v>71</v>
      </c>
      <c r="G19" s="87">
        <v>1</v>
      </c>
      <c r="H19" s="231" t="s">
        <v>31</v>
      </c>
      <c r="I19" s="10">
        <v>0.74</v>
      </c>
      <c r="J19" s="11">
        <v>6</v>
      </c>
      <c r="K19" s="231" t="s">
        <v>20</v>
      </c>
      <c r="L19" s="10">
        <v>0.78</v>
      </c>
      <c r="M19" s="11">
        <v>6.5</v>
      </c>
      <c r="N19" s="231" t="s">
        <v>150</v>
      </c>
      <c r="O19" s="10">
        <v>0.61</v>
      </c>
      <c r="P19" s="11">
        <v>7</v>
      </c>
      <c r="Q19" s="26">
        <f t="shared" ref="Q19:Q26" si="3">J19*I19+L19*M19+O19*P19</f>
        <v>13.78</v>
      </c>
      <c r="R19" s="77">
        <v>1</v>
      </c>
      <c r="S19" s="231" t="s">
        <v>31</v>
      </c>
      <c r="T19" s="11">
        <v>0.74</v>
      </c>
      <c r="U19" s="112">
        <v>7</v>
      </c>
      <c r="V19" s="13">
        <v>0.85</v>
      </c>
      <c r="W19" s="231" t="s">
        <v>21</v>
      </c>
      <c r="X19" s="11">
        <v>0.78</v>
      </c>
      <c r="Y19" s="112">
        <v>3</v>
      </c>
      <c r="Z19" s="13">
        <v>0.65</v>
      </c>
      <c r="AA19" s="231" t="s">
        <v>28</v>
      </c>
      <c r="AB19" s="11">
        <v>0.5</v>
      </c>
      <c r="AC19" s="6">
        <f t="shared" ref="AC19:AC26" si="4">T19+V19+X19+Z19+AB19</f>
        <v>3.52</v>
      </c>
      <c r="AD19" s="91">
        <v>1</v>
      </c>
      <c r="AE19" s="65">
        <f t="shared" ref="AE19:AE26" si="5">G19+R19+AD19</f>
        <v>3</v>
      </c>
    </row>
    <row r="20" spans="1:31" ht="15.75" thickBot="1">
      <c r="A20" s="4">
        <v>2</v>
      </c>
      <c r="B20" s="195" t="s">
        <v>114</v>
      </c>
      <c r="C20" s="117"/>
      <c r="D20" s="29"/>
      <c r="E20" s="109">
        <v>2005</v>
      </c>
      <c r="F20" s="62">
        <v>69</v>
      </c>
      <c r="G20" s="130">
        <v>2</v>
      </c>
      <c r="H20" s="237" t="s">
        <v>17</v>
      </c>
      <c r="I20" s="10">
        <v>0.68</v>
      </c>
      <c r="J20" s="11">
        <v>7.2</v>
      </c>
      <c r="K20" s="237" t="s">
        <v>28</v>
      </c>
      <c r="L20" s="10">
        <v>0.56000000000000005</v>
      </c>
      <c r="M20" s="11">
        <v>6.8</v>
      </c>
      <c r="N20" s="237" t="s">
        <v>29</v>
      </c>
      <c r="O20" s="10">
        <v>0.61</v>
      </c>
      <c r="P20" s="11">
        <v>7</v>
      </c>
      <c r="Q20" s="26">
        <f t="shared" si="3"/>
        <v>12.974</v>
      </c>
      <c r="R20" s="64">
        <v>2</v>
      </c>
      <c r="S20" s="231" t="s">
        <v>17</v>
      </c>
      <c r="T20" s="11">
        <v>0.68</v>
      </c>
      <c r="U20" s="231" t="s">
        <v>21</v>
      </c>
      <c r="V20" s="13">
        <v>0.78</v>
      </c>
      <c r="W20" s="231" t="s">
        <v>29</v>
      </c>
      <c r="X20" s="11">
        <v>0.71</v>
      </c>
      <c r="Y20" s="231" t="s">
        <v>28</v>
      </c>
      <c r="Z20" s="13">
        <v>0.66</v>
      </c>
      <c r="AA20" s="112"/>
      <c r="AB20" s="11"/>
      <c r="AC20" s="6">
        <f t="shared" si="4"/>
        <v>2.83</v>
      </c>
      <c r="AD20" s="131">
        <v>2</v>
      </c>
      <c r="AE20" s="65">
        <f t="shared" si="5"/>
        <v>6</v>
      </c>
    </row>
    <row r="21" spans="1:31" ht="15.75" customHeight="1" thickBot="1">
      <c r="A21" s="4">
        <v>3</v>
      </c>
      <c r="B21" s="195" t="s">
        <v>112</v>
      </c>
      <c r="C21" s="116"/>
      <c r="D21" s="33"/>
      <c r="E21" s="109">
        <v>2005</v>
      </c>
      <c r="F21" s="62">
        <v>65</v>
      </c>
      <c r="G21" s="130">
        <v>3</v>
      </c>
      <c r="H21" s="237" t="s">
        <v>20</v>
      </c>
      <c r="I21" s="10">
        <v>0.78</v>
      </c>
      <c r="J21" s="11">
        <v>6.8</v>
      </c>
      <c r="K21" s="237" t="s">
        <v>142</v>
      </c>
      <c r="L21" s="10">
        <v>0.5</v>
      </c>
      <c r="M21" s="11">
        <v>6.5</v>
      </c>
      <c r="N21" s="110">
        <v>5</v>
      </c>
      <c r="O21" s="10">
        <v>0.38</v>
      </c>
      <c r="P21" s="11">
        <v>6.4</v>
      </c>
      <c r="Q21" s="26">
        <f t="shared" si="3"/>
        <v>10.986000000000001</v>
      </c>
      <c r="R21" s="64">
        <v>3</v>
      </c>
      <c r="S21" s="112">
        <v>3</v>
      </c>
      <c r="T21" s="11">
        <v>0.65</v>
      </c>
      <c r="U21" s="231" t="s">
        <v>28</v>
      </c>
      <c r="V21" s="13">
        <v>0.5</v>
      </c>
      <c r="W21" s="231" t="s">
        <v>18</v>
      </c>
      <c r="X21" s="11">
        <v>0.41</v>
      </c>
      <c r="Y21" s="231" t="s">
        <v>150</v>
      </c>
      <c r="Z21" s="13">
        <v>0.71</v>
      </c>
      <c r="AA21" s="231" t="s">
        <v>151</v>
      </c>
      <c r="AB21" s="11">
        <v>0.4</v>
      </c>
      <c r="AC21" s="6">
        <f t="shared" si="4"/>
        <v>2.6699999999999995</v>
      </c>
      <c r="AD21" s="131">
        <v>3</v>
      </c>
      <c r="AE21" s="65">
        <f t="shared" si="5"/>
        <v>9</v>
      </c>
    </row>
    <row r="22" spans="1:31" ht="15.75" customHeight="1" thickBot="1">
      <c r="A22" s="4">
        <v>4</v>
      </c>
      <c r="B22" s="195" t="s">
        <v>111</v>
      </c>
      <c r="C22" s="117"/>
      <c r="D22" s="29"/>
      <c r="E22" s="109">
        <v>2006</v>
      </c>
      <c r="F22" s="62">
        <v>59</v>
      </c>
      <c r="G22" s="130">
        <v>4</v>
      </c>
      <c r="H22" s="110">
        <v>1</v>
      </c>
      <c r="I22" s="10">
        <v>0.5</v>
      </c>
      <c r="J22" s="11">
        <v>6.5</v>
      </c>
      <c r="K22" s="110">
        <v>3</v>
      </c>
      <c r="L22" s="10">
        <v>0.65</v>
      </c>
      <c r="M22" s="11">
        <v>5.2</v>
      </c>
      <c r="N22" s="110"/>
      <c r="O22" s="10"/>
      <c r="P22" s="11"/>
      <c r="Q22" s="26">
        <f t="shared" si="3"/>
        <v>6.6300000000000008</v>
      </c>
      <c r="R22" s="64">
        <v>4</v>
      </c>
      <c r="S22" s="231" t="s">
        <v>142</v>
      </c>
      <c r="T22" s="11">
        <v>0.5</v>
      </c>
      <c r="U22" s="231" t="s">
        <v>29</v>
      </c>
      <c r="V22" s="13">
        <v>0.71</v>
      </c>
      <c r="W22" s="112"/>
      <c r="X22" s="11"/>
      <c r="Y22" s="112"/>
      <c r="Z22" s="13"/>
      <c r="AA22" s="112"/>
      <c r="AB22" s="11"/>
      <c r="AC22" s="6">
        <f t="shared" si="4"/>
        <v>1.21</v>
      </c>
      <c r="AD22" s="131">
        <v>5</v>
      </c>
      <c r="AE22" s="65">
        <f t="shared" si="5"/>
        <v>13</v>
      </c>
    </row>
    <row r="23" spans="1:31" ht="19.5" customHeight="1" thickBot="1">
      <c r="A23" s="4">
        <v>5</v>
      </c>
      <c r="B23" s="195" t="s">
        <v>109</v>
      </c>
      <c r="C23" s="116"/>
      <c r="D23" s="33"/>
      <c r="E23" s="109">
        <v>2005</v>
      </c>
      <c r="F23" s="62">
        <v>50</v>
      </c>
      <c r="G23" s="130">
        <v>5</v>
      </c>
      <c r="H23" s="110">
        <v>5</v>
      </c>
      <c r="I23" s="10">
        <v>0.38</v>
      </c>
      <c r="J23" s="11">
        <v>5.6</v>
      </c>
      <c r="K23" s="237" t="s">
        <v>145</v>
      </c>
      <c r="L23" s="10">
        <v>0.38</v>
      </c>
      <c r="M23" s="11">
        <v>4.5</v>
      </c>
      <c r="N23" s="237" t="s">
        <v>28</v>
      </c>
      <c r="O23" s="10">
        <v>0.56000000000000005</v>
      </c>
      <c r="P23" s="11">
        <v>5</v>
      </c>
      <c r="Q23" s="26">
        <f t="shared" si="3"/>
        <v>6.6379999999999999</v>
      </c>
      <c r="R23" s="64">
        <v>5</v>
      </c>
      <c r="S23" s="231" t="s">
        <v>142</v>
      </c>
      <c r="T23" s="11">
        <v>0.5</v>
      </c>
      <c r="U23" s="231" t="s">
        <v>23</v>
      </c>
      <c r="V23" s="13">
        <v>0.38</v>
      </c>
      <c r="W23" s="231" t="s">
        <v>24</v>
      </c>
      <c r="X23" s="11">
        <v>0.41</v>
      </c>
      <c r="Y23" s="112">
        <v>3</v>
      </c>
      <c r="Z23" s="13">
        <v>0.65</v>
      </c>
      <c r="AA23" s="71">
        <v>3</v>
      </c>
      <c r="AB23" s="11">
        <v>0.65</v>
      </c>
      <c r="AC23" s="6">
        <f t="shared" si="4"/>
        <v>2.59</v>
      </c>
      <c r="AD23" s="131">
        <v>4</v>
      </c>
      <c r="AE23" s="65">
        <f t="shared" si="5"/>
        <v>14</v>
      </c>
    </row>
    <row r="24" spans="1:31" ht="21" customHeight="1" thickBot="1">
      <c r="A24" s="4">
        <v>6</v>
      </c>
      <c r="B24" s="215" t="s">
        <v>110</v>
      </c>
      <c r="C24" s="117"/>
      <c r="D24" s="29"/>
      <c r="E24" s="109"/>
      <c r="F24" s="62"/>
      <c r="G24" s="130"/>
      <c r="H24" s="110"/>
      <c r="I24" s="10"/>
      <c r="J24" s="11"/>
      <c r="K24" s="110"/>
      <c r="L24" s="10"/>
      <c r="M24" s="11"/>
      <c r="N24" s="110"/>
      <c r="O24" s="10"/>
      <c r="P24" s="11"/>
      <c r="Q24" s="26">
        <f t="shared" si="3"/>
        <v>0</v>
      </c>
      <c r="R24" s="64"/>
      <c r="S24" s="112"/>
      <c r="T24" s="11"/>
      <c r="U24" s="112"/>
      <c r="V24" s="13"/>
      <c r="W24" s="112"/>
      <c r="X24" s="11"/>
      <c r="Y24" s="71"/>
      <c r="Z24" s="13"/>
      <c r="AA24" s="112"/>
      <c r="AB24" s="11"/>
      <c r="AC24" s="6">
        <f t="shared" si="4"/>
        <v>0</v>
      </c>
      <c r="AD24" s="131"/>
      <c r="AE24" s="65">
        <f t="shared" si="5"/>
        <v>0</v>
      </c>
    </row>
    <row r="25" spans="1:31" ht="21.75" customHeight="1" thickBot="1">
      <c r="A25" s="4">
        <v>6</v>
      </c>
      <c r="B25" s="195" t="s">
        <v>113</v>
      </c>
      <c r="C25" s="116"/>
      <c r="D25" s="33"/>
      <c r="E25" s="109"/>
      <c r="F25" s="62"/>
      <c r="G25" s="130"/>
      <c r="H25" s="54"/>
      <c r="I25" s="10"/>
      <c r="J25" s="11"/>
      <c r="K25" s="58"/>
      <c r="L25" s="10"/>
      <c r="M25" s="11"/>
      <c r="N25" s="110"/>
      <c r="O25" s="10"/>
      <c r="P25" s="11"/>
      <c r="Q25" s="26">
        <f t="shared" si="3"/>
        <v>0</v>
      </c>
      <c r="R25" s="64"/>
      <c r="S25" s="112"/>
      <c r="T25" s="11"/>
      <c r="U25" s="112"/>
      <c r="V25" s="13"/>
      <c r="W25" s="112"/>
      <c r="X25" s="11"/>
      <c r="Y25" s="112"/>
      <c r="Z25" s="13"/>
      <c r="AA25" s="74"/>
      <c r="AB25" s="11"/>
      <c r="AC25" s="6">
        <f t="shared" si="4"/>
        <v>0</v>
      </c>
      <c r="AD25" s="131"/>
      <c r="AE25" s="65">
        <f t="shared" si="5"/>
        <v>0</v>
      </c>
    </row>
    <row r="26" spans="1:31" ht="21.75" customHeight="1" thickBot="1">
      <c r="A26" s="42">
        <v>6</v>
      </c>
      <c r="B26" s="205" t="s">
        <v>115</v>
      </c>
      <c r="C26" s="274"/>
      <c r="D26" s="34"/>
      <c r="E26" s="109"/>
      <c r="F26" s="75"/>
      <c r="G26" s="88"/>
      <c r="H26" s="72"/>
      <c r="I26" s="41"/>
      <c r="J26" s="37"/>
      <c r="K26" s="128"/>
      <c r="L26" s="41"/>
      <c r="M26" s="37"/>
      <c r="N26" s="288"/>
      <c r="O26" s="41"/>
      <c r="P26" s="37"/>
      <c r="Q26" s="26">
        <f t="shared" si="3"/>
        <v>0</v>
      </c>
      <c r="R26" s="78"/>
      <c r="S26" s="124"/>
      <c r="T26" s="37"/>
      <c r="U26" s="124"/>
      <c r="V26" s="52"/>
      <c r="W26" s="124"/>
      <c r="X26" s="37"/>
      <c r="Y26" s="124"/>
      <c r="Z26" s="52"/>
      <c r="AA26" s="124"/>
      <c r="AB26" s="37"/>
      <c r="AC26" s="6">
        <f t="shared" si="4"/>
        <v>0</v>
      </c>
      <c r="AD26" s="92"/>
      <c r="AE26" s="67">
        <f t="shared" si="5"/>
        <v>0</v>
      </c>
    </row>
    <row r="27" spans="1:31" ht="19.5" customHeight="1" thickBot="1">
      <c r="A27" s="4">
        <v>6</v>
      </c>
      <c r="B27" s="205" t="s">
        <v>117</v>
      </c>
      <c r="C27" s="117"/>
      <c r="D27" s="29"/>
      <c r="E27" s="109"/>
      <c r="F27" s="62"/>
      <c r="G27" s="130"/>
      <c r="H27" s="110"/>
      <c r="I27" s="10"/>
      <c r="J27" s="11"/>
      <c r="K27" s="110"/>
      <c r="L27" s="10"/>
      <c r="M27" s="11"/>
      <c r="N27" s="54"/>
      <c r="O27" s="10"/>
      <c r="P27" s="11"/>
      <c r="Q27" s="12"/>
      <c r="R27" s="64"/>
      <c r="S27" s="112"/>
      <c r="T27" s="11"/>
      <c r="U27" s="112"/>
      <c r="V27" s="13"/>
      <c r="W27" s="112"/>
      <c r="X27" s="11"/>
      <c r="Y27" s="71"/>
      <c r="Z27" s="13"/>
      <c r="AA27" s="112"/>
      <c r="AB27" s="11"/>
      <c r="AC27" s="6"/>
      <c r="AD27" s="131"/>
      <c r="AE27" s="65">
        <f t="shared" ref="AE27:AE28" si="6">G27+R27+AD27</f>
        <v>0</v>
      </c>
    </row>
    <row r="28" spans="1:31" ht="18" customHeight="1" thickBot="1">
      <c r="A28" s="4">
        <v>6</v>
      </c>
      <c r="B28" s="220" t="s">
        <v>118</v>
      </c>
      <c r="C28" s="117"/>
      <c r="D28" s="29"/>
      <c r="E28" s="109"/>
      <c r="F28" s="62"/>
      <c r="G28" s="130"/>
      <c r="H28" s="58"/>
      <c r="I28" s="10"/>
      <c r="J28" s="11"/>
      <c r="K28" s="110"/>
      <c r="L28" s="10"/>
      <c r="M28" s="11"/>
      <c r="N28" s="110"/>
      <c r="O28" s="10"/>
      <c r="P28" s="11"/>
      <c r="Q28" s="12"/>
      <c r="R28" s="64"/>
      <c r="S28" s="74"/>
      <c r="T28" s="11"/>
      <c r="U28" s="112"/>
      <c r="V28" s="13"/>
      <c r="W28" s="112"/>
      <c r="X28" s="11"/>
      <c r="Y28" s="112"/>
      <c r="Z28" s="13"/>
      <c r="AA28" s="112"/>
      <c r="AB28" s="11"/>
      <c r="AC28" s="6"/>
      <c r="AD28" s="131"/>
      <c r="AE28" s="65">
        <f t="shared" si="6"/>
        <v>0</v>
      </c>
    </row>
    <row r="29" spans="1:31">
      <c r="E29" s="129"/>
    </row>
    <row r="30" spans="1:31">
      <c r="E30" s="109"/>
    </row>
  </sheetData>
  <sortState ref="B19:AE23">
    <sortCondition ref="AE19:AE23"/>
  </sortState>
  <mergeCells count="14">
    <mergeCell ref="B17:D17"/>
    <mergeCell ref="F17:G17"/>
    <mergeCell ref="H17:R17"/>
    <mergeCell ref="S17:AD17"/>
    <mergeCell ref="AE17:AE18"/>
    <mergeCell ref="B18:D18"/>
    <mergeCell ref="AE5:AE6"/>
    <mergeCell ref="B6:D6"/>
    <mergeCell ref="A1:AD2"/>
    <mergeCell ref="A3:AD3"/>
    <mergeCell ref="B5:D5"/>
    <mergeCell ref="F5:G5"/>
    <mergeCell ref="H5:R5"/>
    <mergeCell ref="S5:AD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H30"/>
  <sheetViews>
    <sheetView topLeftCell="A3" zoomScale="70" zoomScaleNormal="70" workbookViewId="0">
      <selection activeCell="AH12" sqref="AH12"/>
    </sheetView>
  </sheetViews>
  <sheetFormatPr defaultRowHeight="15"/>
  <cols>
    <col min="1" max="1" width="7.42578125" customWidth="1"/>
    <col min="2" max="2" width="37.42578125" customWidth="1"/>
    <col min="3" max="3" width="9.140625" hidden="1" customWidth="1"/>
    <col min="4" max="4" width="16.5703125" hidden="1" customWidth="1"/>
    <col min="5" max="5" width="8.5703125" customWidth="1"/>
    <col min="6" max="6" width="10.140625" customWidth="1"/>
    <col min="7" max="7" width="9.42578125" customWidth="1"/>
    <col min="8" max="9" width="5.42578125" customWidth="1"/>
    <col min="10" max="10" width="5.7109375" customWidth="1"/>
    <col min="11" max="12" width="5.42578125" customWidth="1"/>
    <col min="13" max="13" width="5.7109375" customWidth="1"/>
    <col min="14" max="15" width="5.42578125" customWidth="1"/>
    <col min="16" max="16" width="6.42578125" customWidth="1"/>
    <col min="17" max="17" width="7.7109375" customWidth="1"/>
    <col min="18" max="18" width="6.85546875" customWidth="1"/>
    <col min="19" max="27" width="6.140625" customWidth="1"/>
    <col min="28" max="28" width="6" customWidth="1"/>
    <col min="29" max="29" width="7.7109375" customWidth="1"/>
    <col min="30" max="30" width="6.5703125" customWidth="1"/>
    <col min="31" max="31" width="11" customWidth="1"/>
  </cols>
  <sheetData>
    <row r="1" spans="1:34" ht="15" customHeight="1">
      <c r="A1" s="326" t="s">
        <v>5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151"/>
      <c r="AF1" s="2"/>
      <c r="AG1" s="2"/>
      <c r="AH1" s="2"/>
    </row>
    <row r="2" spans="1:34" ht="47.25" customHeight="1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151"/>
      <c r="AF2" s="2"/>
      <c r="AG2" s="2"/>
      <c r="AH2" s="2"/>
    </row>
    <row r="3" spans="1:34" ht="22.5" customHeight="1">
      <c r="A3" s="327" t="s">
        <v>22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152"/>
      <c r="AF3" s="1"/>
      <c r="AG3" s="1"/>
      <c r="AH3" s="1"/>
    </row>
    <row r="4" spans="1:34" ht="23.25" customHeight="1" thickBot="1">
      <c r="A4" s="5" t="s">
        <v>56</v>
      </c>
      <c r="B4" s="5"/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1"/>
      <c r="AG4" s="1"/>
      <c r="AH4" s="1"/>
    </row>
    <row r="5" spans="1:34" ht="15.75" thickBot="1">
      <c r="A5" s="150" t="s">
        <v>0</v>
      </c>
      <c r="B5" s="328" t="s">
        <v>1</v>
      </c>
      <c r="C5" s="329"/>
      <c r="D5" s="330"/>
      <c r="E5" s="150" t="s">
        <v>2</v>
      </c>
      <c r="F5" s="331" t="s">
        <v>11</v>
      </c>
      <c r="G5" s="332"/>
      <c r="H5" s="333" t="s">
        <v>6</v>
      </c>
      <c r="I5" s="328"/>
      <c r="J5" s="328"/>
      <c r="K5" s="328"/>
      <c r="L5" s="328"/>
      <c r="M5" s="328"/>
      <c r="N5" s="328"/>
      <c r="O5" s="328"/>
      <c r="P5" s="329"/>
      <c r="Q5" s="329"/>
      <c r="R5" s="330"/>
      <c r="S5" s="331" t="s">
        <v>16</v>
      </c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21" t="s">
        <v>4</v>
      </c>
    </row>
    <row r="6" spans="1:34" ht="19.5" customHeight="1" thickBot="1">
      <c r="A6" s="17"/>
      <c r="B6" s="323" t="s">
        <v>55</v>
      </c>
      <c r="C6" s="324"/>
      <c r="D6" s="325"/>
      <c r="E6" s="17"/>
      <c r="F6" s="18" t="s">
        <v>12</v>
      </c>
      <c r="G6" s="19" t="s">
        <v>3</v>
      </c>
      <c r="H6" s="18" t="s">
        <v>7</v>
      </c>
      <c r="I6" s="20" t="s">
        <v>8</v>
      </c>
      <c r="J6" s="25" t="s">
        <v>9</v>
      </c>
      <c r="K6" s="18" t="s">
        <v>10</v>
      </c>
      <c r="L6" s="20" t="s">
        <v>8</v>
      </c>
      <c r="M6" s="25" t="s">
        <v>9</v>
      </c>
      <c r="N6" s="18" t="s">
        <v>13</v>
      </c>
      <c r="O6" s="20" t="s">
        <v>8</v>
      </c>
      <c r="P6" s="25" t="s">
        <v>9</v>
      </c>
      <c r="Q6" s="20" t="s">
        <v>4</v>
      </c>
      <c r="R6" s="19" t="s">
        <v>3</v>
      </c>
      <c r="S6" s="18" t="s">
        <v>7</v>
      </c>
      <c r="T6" s="25" t="s">
        <v>8</v>
      </c>
      <c r="U6" s="20" t="s">
        <v>10</v>
      </c>
      <c r="V6" s="24" t="s">
        <v>8</v>
      </c>
      <c r="W6" s="18" t="s">
        <v>13</v>
      </c>
      <c r="X6" s="25" t="s">
        <v>8</v>
      </c>
      <c r="Y6" s="20" t="s">
        <v>14</v>
      </c>
      <c r="Z6" s="24" t="s">
        <v>8</v>
      </c>
      <c r="AA6" s="18" t="s">
        <v>15</v>
      </c>
      <c r="AB6" s="25" t="s">
        <v>8</v>
      </c>
      <c r="AC6" s="27" t="s">
        <v>4</v>
      </c>
      <c r="AD6" s="24" t="s">
        <v>3</v>
      </c>
      <c r="AE6" s="322"/>
    </row>
    <row r="7" spans="1:34" ht="20.25" customHeight="1" thickBot="1">
      <c r="A7" s="6">
        <v>1</v>
      </c>
      <c r="B7" s="221" t="s">
        <v>129</v>
      </c>
      <c r="C7" s="222"/>
      <c r="D7" s="223"/>
      <c r="E7" s="114">
        <v>2004</v>
      </c>
      <c r="F7" s="132">
        <v>74</v>
      </c>
      <c r="G7" s="126">
        <v>1</v>
      </c>
      <c r="H7" s="229" t="s">
        <v>139</v>
      </c>
      <c r="I7" s="26">
        <v>1.01</v>
      </c>
      <c r="J7" s="6">
        <v>8</v>
      </c>
      <c r="K7" s="125">
        <v>7</v>
      </c>
      <c r="L7" s="6">
        <v>1</v>
      </c>
      <c r="M7" s="21">
        <v>6</v>
      </c>
      <c r="N7" s="229" t="s">
        <v>164</v>
      </c>
      <c r="O7" s="6">
        <v>0.88</v>
      </c>
      <c r="P7" s="21">
        <v>8</v>
      </c>
      <c r="Q7" s="26">
        <f t="shared" ref="Q7:Q13" si="0">(I7*J7)+(L7*M7)+(O7*P7)</f>
        <v>21.12</v>
      </c>
      <c r="R7" s="76">
        <v>2</v>
      </c>
      <c r="S7" s="231" t="s">
        <v>139</v>
      </c>
      <c r="T7" s="11">
        <v>1.01</v>
      </c>
      <c r="U7" s="71">
        <v>5</v>
      </c>
      <c r="V7" s="13">
        <v>0.88</v>
      </c>
      <c r="W7" s="112">
        <v>7</v>
      </c>
      <c r="X7" s="11">
        <v>1</v>
      </c>
      <c r="Y7" s="231" t="s">
        <v>159</v>
      </c>
      <c r="Z7" s="13">
        <v>0.88</v>
      </c>
      <c r="AA7" s="231" t="s">
        <v>164</v>
      </c>
      <c r="AB7" s="11">
        <v>0.88</v>
      </c>
      <c r="AC7" s="6">
        <f t="shared" ref="AC7:AC13" si="1">T7+V7+X7+Z7+AB7</f>
        <v>4.6500000000000004</v>
      </c>
      <c r="AD7" s="35">
        <v>2</v>
      </c>
      <c r="AE7" s="65">
        <f t="shared" ref="AE7:AE15" si="2">G7+R7+AD7</f>
        <v>5</v>
      </c>
    </row>
    <row r="8" spans="1:34" ht="15.75" thickBot="1">
      <c r="A8" s="22">
        <v>2</v>
      </c>
      <c r="B8" s="205" t="s">
        <v>133</v>
      </c>
      <c r="C8" s="270"/>
      <c r="D8" s="271"/>
      <c r="E8" s="109">
        <v>2004</v>
      </c>
      <c r="F8" s="50">
        <v>73</v>
      </c>
      <c r="G8" s="86">
        <v>2</v>
      </c>
      <c r="H8" s="232" t="s">
        <v>21</v>
      </c>
      <c r="I8" s="26">
        <v>0.9</v>
      </c>
      <c r="J8" s="6">
        <v>7.3</v>
      </c>
      <c r="K8" s="233" t="s">
        <v>139</v>
      </c>
      <c r="L8" s="6">
        <v>1.01</v>
      </c>
      <c r="M8" s="21">
        <v>6.8</v>
      </c>
      <c r="N8" s="167">
        <v>7</v>
      </c>
      <c r="O8" s="6">
        <v>1</v>
      </c>
      <c r="P8" s="21">
        <v>6.3</v>
      </c>
      <c r="Q8" s="26">
        <f t="shared" si="0"/>
        <v>19.738</v>
      </c>
      <c r="R8" s="35">
        <v>4</v>
      </c>
      <c r="S8" s="231" t="s">
        <v>139</v>
      </c>
      <c r="T8" s="11">
        <v>1.01</v>
      </c>
      <c r="U8" s="231" t="s">
        <v>139</v>
      </c>
      <c r="V8" s="13">
        <v>1.01</v>
      </c>
      <c r="W8" s="112">
        <v>7</v>
      </c>
      <c r="X8" s="11">
        <v>1</v>
      </c>
      <c r="Y8" s="112">
        <v>7</v>
      </c>
      <c r="Z8" s="13">
        <v>1</v>
      </c>
      <c r="AA8" s="112">
        <v>9</v>
      </c>
      <c r="AB8" s="11">
        <v>1.06</v>
      </c>
      <c r="AC8" s="6">
        <f t="shared" si="1"/>
        <v>5.08</v>
      </c>
      <c r="AD8" s="90">
        <v>1</v>
      </c>
      <c r="AE8" s="65">
        <f t="shared" si="2"/>
        <v>7</v>
      </c>
    </row>
    <row r="9" spans="1:34" ht="17.25" customHeight="1" thickBot="1">
      <c r="A9" s="22">
        <v>3</v>
      </c>
      <c r="B9" s="224" t="s">
        <v>131</v>
      </c>
      <c r="C9" s="225"/>
      <c r="D9" s="226"/>
      <c r="E9" s="109">
        <v>2004</v>
      </c>
      <c r="F9" s="50">
        <v>70</v>
      </c>
      <c r="G9" s="86">
        <v>3</v>
      </c>
      <c r="H9" s="232" t="s">
        <v>21</v>
      </c>
      <c r="I9" s="26">
        <v>0.9</v>
      </c>
      <c r="J9" s="6">
        <v>7.2</v>
      </c>
      <c r="K9" s="233" t="s">
        <v>139</v>
      </c>
      <c r="L9" s="6">
        <v>1.01</v>
      </c>
      <c r="M9" s="21">
        <v>7</v>
      </c>
      <c r="N9" s="167">
        <v>7</v>
      </c>
      <c r="O9" s="6">
        <v>1</v>
      </c>
      <c r="P9" s="21">
        <v>7.5</v>
      </c>
      <c r="Q9" s="26">
        <f t="shared" si="0"/>
        <v>21.05</v>
      </c>
      <c r="R9" s="36">
        <v>3</v>
      </c>
      <c r="S9" s="231" t="s">
        <v>21</v>
      </c>
      <c r="T9" s="11">
        <v>0.9</v>
      </c>
      <c r="U9" s="231" t="s">
        <v>21</v>
      </c>
      <c r="V9" s="13">
        <v>0.9</v>
      </c>
      <c r="W9" s="112">
        <v>5</v>
      </c>
      <c r="X9" s="11">
        <v>0.88</v>
      </c>
      <c r="Y9" s="71">
        <v>5</v>
      </c>
      <c r="Z9" s="13">
        <v>0.88</v>
      </c>
      <c r="AA9" s="112">
        <v>7</v>
      </c>
      <c r="AB9" s="11">
        <v>1</v>
      </c>
      <c r="AC9" s="6">
        <f t="shared" si="1"/>
        <v>4.5600000000000005</v>
      </c>
      <c r="AD9" s="35">
        <v>4</v>
      </c>
      <c r="AE9" s="65">
        <f t="shared" si="2"/>
        <v>10</v>
      </c>
    </row>
    <row r="10" spans="1:34" ht="15.75" thickBot="1">
      <c r="A10" s="22">
        <v>4</v>
      </c>
      <c r="B10" s="219" t="s">
        <v>130</v>
      </c>
      <c r="C10" s="116"/>
      <c r="D10" s="181"/>
      <c r="E10" s="109">
        <v>2003</v>
      </c>
      <c r="F10" s="50">
        <v>52</v>
      </c>
      <c r="G10" s="86">
        <v>7</v>
      </c>
      <c r="H10" s="232" t="s">
        <v>164</v>
      </c>
      <c r="I10" s="26">
        <v>0.88</v>
      </c>
      <c r="J10" s="6">
        <v>7</v>
      </c>
      <c r="K10" s="168">
        <v>7</v>
      </c>
      <c r="L10" s="6">
        <v>1</v>
      </c>
      <c r="M10" s="21">
        <v>8.6</v>
      </c>
      <c r="N10" s="232" t="s">
        <v>21</v>
      </c>
      <c r="O10" s="6">
        <v>0.9</v>
      </c>
      <c r="P10" s="21">
        <v>8.9</v>
      </c>
      <c r="Q10" s="26">
        <f t="shared" si="0"/>
        <v>22.77</v>
      </c>
      <c r="R10" s="35">
        <v>1</v>
      </c>
      <c r="S10" s="231" t="s">
        <v>21</v>
      </c>
      <c r="T10" s="11">
        <v>0.9</v>
      </c>
      <c r="U10" s="231" t="s">
        <v>21</v>
      </c>
      <c r="V10" s="13">
        <v>0.9</v>
      </c>
      <c r="W10" s="112">
        <v>7</v>
      </c>
      <c r="X10" s="11">
        <v>1</v>
      </c>
      <c r="Y10" s="112">
        <v>7</v>
      </c>
      <c r="Z10" s="13">
        <v>1</v>
      </c>
      <c r="AA10" s="231" t="s">
        <v>19</v>
      </c>
      <c r="AB10" s="11">
        <v>0.8</v>
      </c>
      <c r="AC10" s="6">
        <f t="shared" si="1"/>
        <v>4.5999999999999996</v>
      </c>
      <c r="AD10" s="35">
        <v>3</v>
      </c>
      <c r="AE10" s="65">
        <f t="shared" si="2"/>
        <v>11</v>
      </c>
    </row>
    <row r="11" spans="1:34" ht="16.5" customHeight="1" thickBot="1">
      <c r="A11" s="169">
        <v>5</v>
      </c>
      <c r="B11" s="224" t="s">
        <v>134</v>
      </c>
      <c r="C11" s="225"/>
      <c r="D11" s="226"/>
      <c r="E11" s="109">
        <v>2004</v>
      </c>
      <c r="F11" s="171">
        <v>58</v>
      </c>
      <c r="G11" s="172">
        <v>4</v>
      </c>
      <c r="H11" s="232" t="s">
        <v>17</v>
      </c>
      <c r="I11" s="26">
        <v>0.78</v>
      </c>
      <c r="J11" s="6">
        <v>5.8</v>
      </c>
      <c r="K11" s="233" t="s">
        <v>28</v>
      </c>
      <c r="L11" s="6">
        <v>0.66</v>
      </c>
      <c r="M11" s="21">
        <v>5.5</v>
      </c>
      <c r="N11" s="232" t="s">
        <v>26</v>
      </c>
      <c r="O11" s="6">
        <v>0.6</v>
      </c>
      <c r="P11" s="21">
        <v>5.6</v>
      </c>
      <c r="Q11" s="26">
        <f t="shared" si="0"/>
        <v>11.513999999999999</v>
      </c>
      <c r="R11" s="35">
        <v>7</v>
      </c>
      <c r="S11" s="115">
        <v>5</v>
      </c>
      <c r="T11" s="11">
        <v>0.88</v>
      </c>
      <c r="U11" s="231" t="s">
        <v>21</v>
      </c>
      <c r="V11" s="13">
        <v>0.9</v>
      </c>
      <c r="W11" s="231" t="s">
        <v>17</v>
      </c>
      <c r="X11" s="11">
        <v>0.78</v>
      </c>
      <c r="Y11" s="231" t="s">
        <v>28</v>
      </c>
      <c r="Z11" s="13">
        <v>0.66</v>
      </c>
      <c r="AA11" s="231" t="s">
        <v>18</v>
      </c>
      <c r="AB11" s="11">
        <v>0.51</v>
      </c>
      <c r="AC11" s="6">
        <f t="shared" si="1"/>
        <v>3.7300000000000004</v>
      </c>
      <c r="AD11" s="90">
        <v>5</v>
      </c>
      <c r="AE11" s="65">
        <f t="shared" si="2"/>
        <v>16</v>
      </c>
    </row>
    <row r="12" spans="1:34" ht="15.75" customHeight="1" thickBot="1">
      <c r="A12" s="169">
        <v>5</v>
      </c>
      <c r="B12" s="224" t="s">
        <v>135</v>
      </c>
      <c r="C12" s="264"/>
      <c r="D12" s="266"/>
      <c r="E12" s="109">
        <v>2004</v>
      </c>
      <c r="F12" s="171">
        <v>53</v>
      </c>
      <c r="G12" s="172">
        <v>5</v>
      </c>
      <c r="H12" s="167">
        <v>3</v>
      </c>
      <c r="I12" s="26">
        <v>0.75</v>
      </c>
      <c r="J12" s="6">
        <v>7.2</v>
      </c>
      <c r="K12" s="233" t="s">
        <v>27</v>
      </c>
      <c r="L12" s="6">
        <v>0.6</v>
      </c>
      <c r="M12" s="21">
        <v>7.8</v>
      </c>
      <c r="N12" s="269" t="s">
        <v>28</v>
      </c>
      <c r="O12" s="6">
        <v>0.66</v>
      </c>
      <c r="P12" s="21">
        <v>6.7</v>
      </c>
      <c r="Q12" s="26">
        <f t="shared" si="0"/>
        <v>14.502000000000001</v>
      </c>
      <c r="R12" s="36">
        <v>5</v>
      </c>
      <c r="S12" s="112">
        <v>3</v>
      </c>
      <c r="T12" s="11">
        <v>0.75</v>
      </c>
      <c r="U12" s="112">
        <v>3</v>
      </c>
      <c r="V12" s="13">
        <v>0.75</v>
      </c>
      <c r="W12" s="231" t="s">
        <v>18</v>
      </c>
      <c r="X12" s="11">
        <v>0.51</v>
      </c>
      <c r="Y12" s="231" t="s">
        <v>28</v>
      </c>
      <c r="Z12" s="13">
        <v>0.66</v>
      </c>
      <c r="AA12" s="231" t="s">
        <v>26</v>
      </c>
      <c r="AB12" s="11">
        <v>0.6</v>
      </c>
      <c r="AC12" s="6">
        <f t="shared" si="1"/>
        <v>3.27</v>
      </c>
      <c r="AD12" s="35">
        <v>6</v>
      </c>
      <c r="AE12" s="65">
        <f t="shared" si="2"/>
        <v>16</v>
      </c>
    </row>
    <row r="13" spans="1:34" ht="19.5" customHeight="1" thickBot="1">
      <c r="A13" s="169">
        <v>7</v>
      </c>
      <c r="B13" s="224" t="s">
        <v>136</v>
      </c>
      <c r="C13" s="264"/>
      <c r="D13" s="266"/>
      <c r="E13" s="118">
        <v>2004</v>
      </c>
      <c r="F13" s="171">
        <v>53</v>
      </c>
      <c r="G13" s="172">
        <v>5</v>
      </c>
      <c r="H13" s="167">
        <v>3</v>
      </c>
      <c r="I13" s="26">
        <v>0.75</v>
      </c>
      <c r="J13" s="6">
        <v>6</v>
      </c>
      <c r="K13" s="233" t="s">
        <v>27</v>
      </c>
      <c r="L13" s="6">
        <v>0.6</v>
      </c>
      <c r="M13" s="26">
        <v>8.1999999999999993</v>
      </c>
      <c r="N13" s="236" t="s">
        <v>28</v>
      </c>
      <c r="O13" s="6">
        <v>0.66</v>
      </c>
      <c r="P13" s="21">
        <v>7.5</v>
      </c>
      <c r="Q13" s="26">
        <f t="shared" si="0"/>
        <v>14.369999999999997</v>
      </c>
      <c r="R13" s="35">
        <v>6</v>
      </c>
      <c r="S13" s="115">
        <v>3</v>
      </c>
      <c r="T13" s="11">
        <v>0.75</v>
      </c>
      <c r="U13" s="112">
        <v>3</v>
      </c>
      <c r="V13" s="13">
        <v>0.75</v>
      </c>
      <c r="W13" s="231" t="s">
        <v>144</v>
      </c>
      <c r="X13" s="11">
        <v>0.51</v>
      </c>
      <c r="Y13" s="231" t="s">
        <v>26</v>
      </c>
      <c r="Z13" s="13">
        <v>0.6</v>
      </c>
      <c r="AA13" s="231" t="s">
        <v>28</v>
      </c>
      <c r="AB13" s="11">
        <v>0.66</v>
      </c>
      <c r="AC13" s="6">
        <f t="shared" si="1"/>
        <v>3.27</v>
      </c>
      <c r="AD13" s="90">
        <v>6</v>
      </c>
      <c r="AE13" s="65">
        <f t="shared" si="2"/>
        <v>17</v>
      </c>
    </row>
    <row r="14" spans="1:34" ht="13.5" customHeight="1" thickBot="1">
      <c r="A14" s="135">
        <v>8</v>
      </c>
      <c r="B14" s="219" t="s">
        <v>175</v>
      </c>
      <c r="C14" s="227"/>
      <c r="D14" s="228"/>
      <c r="E14" s="109">
        <v>2001</v>
      </c>
      <c r="F14" s="136"/>
      <c r="G14" s="137"/>
      <c r="H14" s="167"/>
      <c r="I14" s="26"/>
      <c r="J14" s="6"/>
      <c r="K14" s="168"/>
      <c r="L14" s="6"/>
      <c r="M14" s="21"/>
      <c r="N14" s="268"/>
      <c r="O14" s="6"/>
      <c r="P14" s="21"/>
      <c r="Q14" s="26"/>
      <c r="R14" s="89"/>
      <c r="S14" s="112"/>
      <c r="T14" s="11"/>
      <c r="U14" s="112"/>
      <c r="V14" s="13"/>
      <c r="W14" s="112"/>
      <c r="X14" s="11"/>
      <c r="Y14" s="80"/>
      <c r="Z14" s="13"/>
      <c r="AA14" s="112"/>
      <c r="AB14" s="11"/>
      <c r="AC14" s="6"/>
      <c r="AD14" s="35"/>
      <c r="AE14" s="65">
        <f t="shared" si="2"/>
        <v>0</v>
      </c>
    </row>
    <row r="15" spans="1:34" ht="21.75" customHeight="1" thickBot="1">
      <c r="A15" s="23">
        <v>8</v>
      </c>
      <c r="B15" s="220" t="s">
        <v>132</v>
      </c>
      <c r="C15" s="263"/>
      <c r="D15" s="265"/>
      <c r="E15" s="109">
        <v>2004</v>
      </c>
      <c r="F15" s="84"/>
      <c r="G15" s="267"/>
      <c r="H15" s="173"/>
      <c r="I15" s="44"/>
      <c r="J15" s="23"/>
      <c r="K15" s="174"/>
      <c r="L15" s="23"/>
      <c r="M15" s="53"/>
      <c r="N15" s="173"/>
      <c r="O15" s="23"/>
      <c r="P15" s="53"/>
      <c r="Q15" s="44"/>
      <c r="R15" s="35"/>
      <c r="S15" s="124"/>
      <c r="T15" s="37"/>
      <c r="U15" s="124"/>
      <c r="V15" s="52"/>
      <c r="W15" s="124"/>
      <c r="X15" s="37"/>
      <c r="Y15" s="124"/>
      <c r="Z15" s="52"/>
      <c r="AA15" s="124"/>
      <c r="AB15" s="37"/>
      <c r="AC15" s="23"/>
      <c r="AD15" s="51"/>
      <c r="AE15" s="65">
        <f t="shared" si="2"/>
        <v>0</v>
      </c>
    </row>
    <row r="16" spans="1:34" ht="19.5" thickBot="1">
      <c r="A16" s="23">
        <v>10</v>
      </c>
      <c r="B16" s="175"/>
      <c r="C16" s="79"/>
      <c r="D16" s="46"/>
      <c r="E16" s="176"/>
      <c r="F16" s="84"/>
      <c r="G16" s="35"/>
      <c r="H16" s="173"/>
      <c r="I16" s="44"/>
      <c r="J16" s="23"/>
      <c r="K16" s="174"/>
      <c r="L16" s="23"/>
      <c r="M16" s="53"/>
      <c r="N16" s="173"/>
      <c r="O16" s="23"/>
      <c r="P16" s="53"/>
      <c r="Q16" s="44"/>
      <c r="R16" s="35"/>
      <c r="S16" s="124"/>
      <c r="T16" s="37"/>
      <c r="U16" s="85"/>
      <c r="V16" s="52"/>
      <c r="W16" s="124"/>
      <c r="X16" s="37"/>
      <c r="Y16" s="124"/>
      <c r="Z16" s="52"/>
      <c r="AA16" s="124"/>
      <c r="AB16" s="37"/>
      <c r="AC16" s="23"/>
      <c r="AD16" s="51"/>
      <c r="AE16" s="65">
        <f t="shared" ref="AE16" si="3">G16+R16+AD16</f>
        <v>0</v>
      </c>
    </row>
    <row r="17" spans="1:31" ht="15.75" thickBot="1">
      <c r="A17" s="150" t="s">
        <v>0</v>
      </c>
      <c r="B17" s="328" t="s">
        <v>1</v>
      </c>
      <c r="C17" s="329"/>
      <c r="D17" s="330"/>
      <c r="E17" s="150" t="s">
        <v>2</v>
      </c>
      <c r="F17" s="331" t="s">
        <v>11</v>
      </c>
      <c r="G17" s="332"/>
      <c r="H17" s="333" t="s">
        <v>6</v>
      </c>
      <c r="I17" s="328"/>
      <c r="J17" s="328"/>
      <c r="K17" s="328"/>
      <c r="L17" s="328"/>
      <c r="M17" s="328"/>
      <c r="N17" s="328"/>
      <c r="O17" s="328"/>
      <c r="P17" s="329"/>
      <c r="Q17" s="329"/>
      <c r="R17" s="330"/>
      <c r="S17" s="331" t="s">
        <v>16</v>
      </c>
      <c r="T17" s="334"/>
      <c r="U17" s="334"/>
      <c r="V17" s="334"/>
      <c r="W17" s="334"/>
      <c r="X17" s="334"/>
      <c r="Y17" s="334"/>
      <c r="Z17" s="334"/>
      <c r="AA17" s="334"/>
      <c r="AB17" s="334"/>
      <c r="AC17" s="334"/>
      <c r="AD17" s="334"/>
      <c r="AE17" s="321" t="s">
        <v>4</v>
      </c>
    </row>
    <row r="18" spans="1:31" ht="21.75" customHeight="1" thickBot="1">
      <c r="A18" s="17"/>
      <c r="B18" s="323" t="s">
        <v>176</v>
      </c>
      <c r="C18" s="324"/>
      <c r="D18" s="325"/>
      <c r="E18" s="17"/>
      <c r="F18" s="18" t="s">
        <v>12</v>
      </c>
      <c r="G18" s="19" t="s">
        <v>3</v>
      </c>
      <c r="H18" s="18" t="s">
        <v>7</v>
      </c>
      <c r="I18" s="20" t="s">
        <v>8</v>
      </c>
      <c r="J18" s="25" t="s">
        <v>9</v>
      </c>
      <c r="K18" s="18" t="s">
        <v>10</v>
      </c>
      <c r="L18" s="20" t="s">
        <v>8</v>
      </c>
      <c r="M18" s="25" t="s">
        <v>9</v>
      </c>
      <c r="N18" s="18" t="s">
        <v>13</v>
      </c>
      <c r="O18" s="20" t="s">
        <v>8</v>
      </c>
      <c r="P18" s="25" t="s">
        <v>9</v>
      </c>
      <c r="Q18" s="20" t="s">
        <v>4</v>
      </c>
      <c r="R18" s="19" t="s">
        <v>3</v>
      </c>
      <c r="S18" s="18" t="s">
        <v>7</v>
      </c>
      <c r="T18" s="25" t="s">
        <v>8</v>
      </c>
      <c r="U18" s="20" t="s">
        <v>10</v>
      </c>
      <c r="V18" s="24" t="s">
        <v>8</v>
      </c>
      <c r="W18" s="18" t="s">
        <v>13</v>
      </c>
      <c r="X18" s="25" t="s">
        <v>8</v>
      </c>
      <c r="Y18" s="20" t="s">
        <v>14</v>
      </c>
      <c r="Z18" s="24" t="s">
        <v>8</v>
      </c>
      <c r="AA18" s="18" t="s">
        <v>15</v>
      </c>
      <c r="AB18" s="25" t="s">
        <v>8</v>
      </c>
      <c r="AC18" s="27" t="s">
        <v>4</v>
      </c>
      <c r="AD18" s="24" t="s">
        <v>3</v>
      </c>
      <c r="AE18" s="322"/>
    </row>
    <row r="19" spans="1:31" ht="18" customHeight="1" thickBot="1">
      <c r="A19" s="38">
        <v>1</v>
      </c>
      <c r="B19" s="204" t="s">
        <v>119</v>
      </c>
      <c r="C19" s="30"/>
      <c r="D19" s="32"/>
      <c r="E19" s="114">
        <v>2002</v>
      </c>
      <c r="F19" s="73">
        <v>70</v>
      </c>
      <c r="G19" s="87">
        <v>1</v>
      </c>
      <c r="H19" s="231" t="s">
        <v>164</v>
      </c>
      <c r="I19" s="10">
        <v>0.78</v>
      </c>
      <c r="J19" s="11">
        <v>9.3000000000000007</v>
      </c>
      <c r="K19" s="112">
        <v>7</v>
      </c>
      <c r="L19" s="10">
        <v>0.85</v>
      </c>
      <c r="M19" s="11">
        <v>8.9</v>
      </c>
      <c r="N19" s="290" t="s">
        <v>170</v>
      </c>
      <c r="O19" s="10">
        <v>0.86</v>
      </c>
      <c r="P19" s="11">
        <v>8.3000000000000007</v>
      </c>
      <c r="Q19" s="26">
        <f t="shared" ref="Q19:Q28" si="4">(I19*J19)+(L19*M19)+(O19*P19)</f>
        <v>21.957000000000001</v>
      </c>
      <c r="R19" s="77">
        <v>3</v>
      </c>
      <c r="S19" s="112">
        <v>12</v>
      </c>
      <c r="T19" s="11">
        <v>1.1000000000000001</v>
      </c>
      <c r="U19" s="231" t="s">
        <v>167</v>
      </c>
      <c r="V19" s="13">
        <v>0.94</v>
      </c>
      <c r="W19" s="290" t="s">
        <v>168</v>
      </c>
      <c r="X19" s="11">
        <v>0.96</v>
      </c>
      <c r="Y19" s="290" t="s">
        <v>173</v>
      </c>
      <c r="Z19" s="13">
        <v>0.96</v>
      </c>
      <c r="AA19" s="290" t="s">
        <v>172</v>
      </c>
      <c r="AB19" s="11">
        <v>0.97</v>
      </c>
      <c r="AC19" s="6">
        <f t="shared" ref="AC19:AC28" si="5">T19+V19+X19+Z19+AB19</f>
        <v>4.93</v>
      </c>
      <c r="AD19" s="91">
        <v>2</v>
      </c>
      <c r="AE19" s="65">
        <f t="shared" ref="AE19:AE28" si="6">G19+R19+AD19</f>
        <v>6</v>
      </c>
    </row>
    <row r="20" spans="1:31" ht="15.75" thickBot="1">
      <c r="A20" s="177">
        <v>2</v>
      </c>
      <c r="B20" s="205" t="s">
        <v>124</v>
      </c>
      <c r="C20" s="117"/>
      <c r="D20" s="170"/>
      <c r="E20" s="109">
        <v>2002</v>
      </c>
      <c r="F20" s="178">
        <v>63</v>
      </c>
      <c r="G20" s="130">
        <v>6</v>
      </c>
      <c r="H20" s="230" t="s">
        <v>164</v>
      </c>
      <c r="I20" s="10">
        <v>0.78</v>
      </c>
      <c r="J20" s="11">
        <v>9</v>
      </c>
      <c r="K20" s="292" t="s">
        <v>170</v>
      </c>
      <c r="L20" s="10">
        <v>0.86</v>
      </c>
      <c r="M20" s="11">
        <v>9</v>
      </c>
      <c r="N20" s="230" t="s">
        <v>37</v>
      </c>
      <c r="O20" s="10">
        <v>1.02</v>
      </c>
      <c r="P20" s="11">
        <v>8</v>
      </c>
      <c r="Q20" s="26">
        <f t="shared" si="4"/>
        <v>22.92</v>
      </c>
      <c r="R20" s="180">
        <v>1</v>
      </c>
      <c r="S20" s="231" t="s">
        <v>166</v>
      </c>
      <c r="T20" s="11">
        <v>1.1200000000000001</v>
      </c>
      <c r="U20" s="231" t="s">
        <v>169</v>
      </c>
      <c r="V20" s="13">
        <v>0.9</v>
      </c>
      <c r="W20" s="231" t="s">
        <v>37</v>
      </c>
      <c r="X20" s="11">
        <v>1.02</v>
      </c>
      <c r="Y20" s="231" t="s">
        <v>146</v>
      </c>
      <c r="Z20" s="13">
        <v>1.07</v>
      </c>
      <c r="AA20" s="231" t="s">
        <v>147</v>
      </c>
      <c r="AB20" s="11">
        <v>0.94</v>
      </c>
      <c r="AC20" s="6">
        <f t="shared" si="5"/>
        <v>5.0500000000000007</v>
      </c>
      <c r="AD20" s="131">
        <v>1</v>
      </c>
      <c r="AE20" s="65">
        <f t="shared" si="6"/>
        <v>8</v>
      </c>
    </row>
    <row r="21" spans="1:31" ht="15.75" thickBot="1">
      <c r="A21" s="177">
        <v>3</v>
      </c>
      <c r="B21" s="205" t="s">
        <v>127</v>
      </c>
      <c r="C21" s="117"/>
      <c r="D21" s="170"/>
      <c r="E21" s="109">
        <v>2004</v>
      </c>
      <c r="F21" s="178">
        <v>69</v>
      </c>
      <c r="G21" s="130">
        <v>3</v>
      </c>
      <c r="H21" s="230" t="s">
        <v>164</v>
      </c>
      <c r="I21" s="10">
        <v>0.78</v>
      </c>
      <c r="J21" s="11">
        <v>7.5</v>
      </c>
      <c r="K21" s="292" t="s">
        <v>21</v>
      </c>
      <c r="L21" s="10">
        <v>0.78</v>
      </c>
      <c r="M21" s="11">
        <v>8</v>
      </c>
      <c r="N21" s="230" t="s">
        <v>148</v>
      </c>
      <c r="O21" s="10">
        <v>0.86</v>
      </c>
      <c r="P21" s="11">
        <v>7.8</v>
      </c>
      <c r="Q21" s="26">
        <f t="shared" si="4"/>
        <v>18.798000000000002</v>
      </c>
      <c r="R21" s="180">
        <v>5</v>
      </c>
      <c r="S21" s="231" t="s">
        <v>138</v>
      </c>
      <c r="T21" s="11">
        <v>0.78</v>
      </c>
      <c r="U21" s="231" t="s">
        <v>34</v>
      </c>
      <c r="V21" s="13">
        <v>0.88</v>
      </c>
      <c r="W21" s="231" t="s">
        <v>34</v>
      </c>
      <c r="X21" s="11">
        <v>0.88</v>
      </c>
      <c r="Y21" s="231" t="s">
        <v>148</v>
      </c>
      <c r="Z21" s="13">
        <v>0.86</v>
      </c>
      <c r="AA21" s="290" t="s">
        <v>147</v>
      </c>
      <c r="AB21" s="11">
        <v>0.94</v>
      </c>
      <c r="AC21" s="6">
        <f t="shared" si="5"/>
        <v>4.34</v>
      </c>
      <c r="AD21" s="131">
        <v>3</v>
      </c>
      <c r="AE21" s="65">
        <f t="shared" si="6"/>
        <v>11</v>
      </c>
    </row>
    <row r="22" spans="1:31" ht="15.75" thickBot="1">
      <c r="A22" s="177">
        <v>3</v>
      </c>
      <c r="B22" s="219" t="s">
        <v>125</v>
      </c>
      <c r="C22" s="117"/>
      <c r="D22" s="181"/>
      <c r="E22" s="109">
        <v>2004</v>
      </c>
      <c r="F22" s="178">
        <v>70</v>
      </c>
      <c r="G22" s="130">
        <v>1</v>
      </c>
      <c r="H22" s="230" t="s">
        <v>19</v>
      </c>
      <c r="I22" s="10">
        <v>0.7</v>
      </c>
      <c r="J22" s="11">
        <v>9</v>
      </c>
      <c r="K22" s="230" t="s">
        <v>35</v>
      </c>
      <c r="L22" s="10">
        <v>0.86</v>
      </c>
      <c r="M22" s="11">
        <v>7.5</v>
      </c>
      <c r="N22" s="230" t="s">
        <v>21</v>
      </c>
      <c r="O22" s="10">
        <v>0.78</v>
      </c>
      <c r="P22" s="11">
        <v>8.6999999999999993</v>
      </c>
      <c r="Q22" s="26">
        <f t="shared" si="4"/>
        <v>19.536000000000001</v>
      </c>
      <c r="R22" s="180">
        <v>4</v>
      </c>
      <c r="S22" s="112">
        <v>3</v>
      </c>
      <c r="T22" s="11">
        <v>0.65</v>
      </c>
      <c r="U22" s="112">
        <v>3</v>
      </c>
      <c r="V22" s="13">
        <v>0.65</v>
      </c>
      <c r="W22" s="112">
        <v>7</v>
      </c>
      <c r="X22" s="11">
        <v>0.85</v>
      </c>
      <c r="Y22" s="112">
        <v>7</v>
      </c>
      <c r="Z22" s="13">
        <v>0.85</v>
      </c>
      <c r="AA22" s="231" t="s">
        <v>138</v>
      </c>
      <c r="AB22" s="11">
        <v>0.78</v>
      </c>
      <c r="AC22" s="6">
        <f t="shared" si="5"/>
        <v>3.7800000000000002</v>
      </c>
      <c r="AD22" s="131">
        <v>6</v>
      </c>
      <c r="AE22" s="65">
        <f t="shared" si="6"/>
        <v>11</v>
      </c>
    </row>
    <row r="23" spans="1:31" ht="15.75" thickBot="1">
      <c r="A23" s="177">
        <v>5</v>
      </c>
      <c r="B23" s="219" t="s">
        <v>120</v>
      </c>
      <c r="C23" s="117"/>
      <c r="D23" s="170"/>
      <c r="E23" s="109">
        <v>2002</v>
      </c>
      <c r="F23" s="178">
        <v>56</v>
      </c>
      <c r="G23" s="130">
        <v>9</v>
      </c>
      <c r="H23" s="230" t="s">
        <v>164</v>
      </c>
      <c r="I23" s="10">
        <v>0.78</v>
      </c>
      <c r="J23" s="11">
        <v>9</v>
      </c>
      <c r="K23" s="230" t="s">
        <v>25</v>
      </c>
      <c r="L23" s="10">
        <v>0.98</v>
      </c>
      <c r="M23" s="11">
        <v>9.3000000000000007</v>
      </c>
      <c r="N23" s="230" t="s">
        <v>32</v>
      </c>
      <c r="O23" s="10">
        <v>0.72</v>
      </c>
      <c r="P23" s="11">
        <v>9.3000000000000007</v>
      </c>
      <c r="Q23" s="26">
        <f t="shared" si="4"/>
        <v>22.830000000000002</v>
      </c>
      <c r="R23" s="180">
        <v>2</v>
      </c>
      <c r="S23" s="112">
        <v>7</v>
      </c>
      <c r="T23" s="11">
        <v>0.85</v>
      </c>
      <c r="U23" s="112">
        <v>7</v>
      </c>
      <c r="V23" s="13">
        <v>0.85</v>
      </c>
      <c r="W23" s="231" t="s">
        <v>19</v>
      </c>
      <c r="X23" s="11">
        <v>0.7</v>
      </c>
      <c r="Y23" s="231" t="s">
        <v>31</v>
      </c>
      <c r="Z23" s="13">
        <v>0.74</v>
      </c>
      <c r="AA23" s="231" t="s">
        <v>33</v>
      </c>
      <c r="AB23" s="11">
        <v>0.88</v>
      </c>
      <c r="AC23" s="6">
        <f t="shared" si="5"/>
        <v>4.0199999999999996</v>
      </c>
      <c r="AD23" s="131">
        <v>4</v>
      </c>
      <c r="AE23" s="65">
        <f t="shared" si="6"/>
        <v>15</v>
      </c>
    </row>
    <row r="24" spans="1:31" ht="15.75" customHeight="1" thickBot="1">
      <c r="A24" s="177">
        <v>6</v>
      </c>
      <c r="B24" s="219" t="s">
        <v>121</v>
      </c>
      <c r="C24" s="117"/>
      <c r="D24" s="170"/>
      <c r="E24" s="109">
        <v>2002</v>
      </c>
      <c r="F24" s="178">
        <v>68</v>
      </c>
      <c r="G24" s="130">
        <v>4</v>
      </c>
      <c r="H24" s="179">
        <v>7</v>
      </c>
      <c r="I24" s="10">
        <v>0.85</v>
      </c>
      <c r="J24" s="11">
        <v>7.8</v>
      </c>
      <c r="K24" s="230" t="s">
        <v>19</v>
      </c>
      <c r="L24" s="10">
        <v>0.7</v>
      </c>
      <c r="M24" s="11">
        <v>7</v>
      </c>
      <c r="N24" s="230" t="s">
        <v>21</v>
      </c>
      <c r="O24" s="10">
        <v>0.78</v>
      </c>
      <c r="P24" s="11">
        <v>8.3000000000000007</v>
      </c>
      <c r="Q24" s="26">
        <f t="shared" si="4"/>
        <v>18.004000000000001</v>
      </c>
      <c r="R24" s="180">
        <v>8</v>
      </c>
      <c r="S24" s="231" t="s">
        <v>20</v>
      </c>
      <c r="T24" s="11">
        <v>0.68</v>
      </c>
      <c r="U24" s="112">
        <v>7</v>
      </c>
      <c r="V24" s="13">
        <v>0.85</v>
      </c>
      <c r="W24" s="112">
        <v>7</v>
      </c>
      <c r="X24" s="11">
        <v>0.85</v>
      </c>
      <c r="Y24" s="231" t="s">
        <v>19</v>
      </c>
      <c r="Z24" s="13">
        <v>0.7</v>
      </c>
      <c r="AA24" s="112"/>
      <c r="AB24" s="11"/>
      <c r="AC24" s="6">
        <f t="shared" si="5"/>
        <v>3.08</v>
      </c>
      <c r="AD24" s="131">
        <v>8</v>
      </c>
      <c r="AE24" s="65">
        <f t="shared" si="6"/>
        <v>20</v>
      </c>
    </row>
    <row r="25" spans="1:31" ht="15.75" thickBot="1">
      <c r="A25" s="177">
        <v>7</v>
      </c>
      <c r="B25" s="219" t="s">
        <v>123</v>
      </c>
      <c r="C25" s="116"/>
      <c r="D25" s="181"/>
      <c r="E25" s="109">
        <v>2003</v>
      </c>
      <c r="F25" s="178">
        <v>59</v>
      </c>
      <c r="G25" s="130">
        <v>8</v>
      </c>
      <c r="H25" s="182">
        <v>7</v>
      </c>
      <c r="I25" s="10">
        <v>0.85</v>
      </c>
      <c r="J25" s="11">
        <v>7.2</v>
      </c>
      <c r="K25" s="230" t="s">
        <v>33</v>
      </c>
      <c r="L25" s="10">
        <v>0.88</v>
      </c>
      <c r="M25" s="11">
        <v>6.7</v>
      </c>
      <c r="N25" s="230" t="s">
        <v>19</v>
      </c>
      <c r="O25" s="10">
        <v>0.7</v>
      </c>
      <c r="P25" s="11">
        <v>7.5</v>
      </c>
      <c r="Q25" s="26">
        <f t="shared" si="4"/>
        <v>17.265999999999998</v>
      </c>
      <c r="R25" s="180">
        <v>9</v>
      </c>
      <c r="S25" s="112">
        <v>7</v>
      </c>
      <c r="T25" s="11">
        <v>0.85</v>
      </c>
      <c r="U25" s="112">
        <v>7</v>
      </c>
      <c r="V25" s="13">
        <v>0.85</v>
      </c>
      <c r="W25" s="231" t="s">
        <v>19</v>
      </c>
      <c r="X25" s="11">
        <v>0.7</v>
      </c>
      <c r="Y25" s="231" t="s">
        <v>31</v>
      </c>
      <c r="Z25" s="13">
        <v>0.74</v>
      </c>
      <c r="AA25" s="231" t="s">
        <v>33</v>
      </c>
      <c r="AB25" s="11">
        <v>0.88</v>
      </c>
      <c r="AC25" s="6">
        <f t="shared" si="5"/>
        <v>4.0199999999999996</v>
      </c>
      <c r="AD25" s="131">
        <v>4</v>
      </c>
      <c r="AE25" s="65">
        <f t="shared" si="6"/>
        <v>21</v>
      </c>
    </row>
    <row r="26" spans="1:31" ht="18" customHeight="1" thickBot="1">
      <c r="A26" s="183">
        <v>8</v>
      </c>
      <c r="B26" s="205" t="s">
        <v>128</v>
      </c>
      <c r="C26" s="191"/>
      <c r="D26" s="192"/>
      <c r="E26" s="109">
        <v>2004</v>
      </c>
      <c r="F26" s="186">
        <v>66</v>
      </c>
      <c r="G26" s="187">
        <v>5</v>
      </c>
      <c r="H26" s="234" t="s">
        <v>20</v>
      </c>
      <c r="I26" s="41">
        <v>0.68</v>
      </c>
      <c r="J26" s="37">
        <v>7.9</v>
      </c>
      <c r="K26" s="189">
        <v>5</v>
      </c>
      <c r="L26" s="41">
        <v>0.75</v>
      </c>
      <c r="M26" s="37">
        <v>6.8</v>
      </c>
      <c r="N26" s="234" t="s">
        <v>31</v>
      </c>
      <c r="O26" s="41">
        <v>0.74</v>
      </c>
      <c r="P26" s="37">
        <v>6.7</v>
      </c>
      <c r="Q26" s="26">
        <f t="shared" si="4"/>
        <v>15.430000000000001</v>
      </c>
      <c r="R26" s="190">
        <v>10</v>
      </c>
      <c r="S26" s="61">
        <v>3</v>
      </c>
      <c r="T26" s="37">
        <v>0.65</v>
      </c>
      <c r="U26" s="124">
        <v>5</v>
      </c>
      <c r="V26" s="52">
        <v>0.75</v>
      </c>
      <c r="W26" s="235" t="s">
        <v>26</v>
      </c>
      <c r="X26" s="37">
        <v>0.5</v>
      </c>
      <c r="Y26" s="235" t="s">
        <v>31</v>
      </c>
      <c r="Z26" s="52">
        <v>0.74</v>
      </c>
      <c r="AA26" s="124">
        <v>3</v>
      </c>
      <c r="AB26" s="37">
        <v>0.65</v>
      </c>
      <c r="AC26" s="6">
        <f t="shared" si="5"/>
        <v>3.2899999999999996</v>
      </c>
      <c r="AD26" s="92">
        <v>7</v>
      </c>
      <c r="AE26" s="67">
        <f t="shared" si="6"/>
        <v>22</v>
      </c>
    </row>
    <row r="27" spans="1:31" ht="15.75" thickBot="1">
      <c r="A27" s="177">
        <v>9</v>
      </c>
      <c r="B27" s="205" t="s">
        <v>122</v>
      </c>
      <c r="C27" s="116"/>
      <c r="D27" s="181"/>
      <c r="E27" s="109">
        <v>2003</v>
      </c>
      <c r="F27" s="178">
        <v>61</v>
      </c>
      <c r="G27" s="130">
        <v>7</v>
      </c>
      <c r="H27" s="230" t="s">
        <v>137</v>
      </c>
      <c r="I27" s="10">
        <v>0.96</v>
      </c>
      <c r="J27" s="11">
        <v>7.8</v>
      </c>
      <c r="K27" s="230" t="s">
        <v>164</v>
      </c>
      <c r="L27" s="10">
        <v>0.78</v>
      </c>
      <c r="M27" s="11">
        <v>7</v>
      </c>
      <c r="N27" s="230" t="s">
        <v>165</v>
      </c>
      <c r="O27" s="10">
        <v>0.78</v>
      </c>
      <c r="P27" s="11">
        <v>7.3</v>
      </c>
      <c r="Q27" s="26">
        <f t="shared" si="4"/>
        <v>18.641999999999999</v>
      </c>
      <c r="R27" s="180">
        <v>6</v>
      </c>
      <c r="S27" s="112"/>
      <c r="T27" s="11"/>
      <c r="U27" s="231" t="s">
        <v>36</v>
      </c>
      <c r="V27" s="13">
        <v>0.86</v>
      </c>
      <c r="W27" s="231" t="s">
        <v>36</v>
      </c>
      <c r="X27" s="11">
        <v>0.86</v>
      </c>
      <c r="Y27" s="290" t="s">
        <v>171</v>
      </c>
      <c r="Z27" s="13">
        <v>0.87</v>
      </c>
      <c r="AA27" s="112"/>
      <c r="AB27" s="11"/>
      <c r="AC27" s="6">
        <f t="shared" si="5"/>
        <v>2.59</v>
      </c>
      <c r="AD27" s="131">
        <v>10</v>
      </c>
      <c r="AE27" s="65">
        <f t="shared" si="6"/>
        <v>23</v>
      </c>
    </row>
    <row r="28" spans="1:31" ht="15.75" thickBot="1">
      <c r="A28" s="183">
        <v>10</v>
      </c>
      <c r="B28" s="219" t="s">
        <v>126</v>
      </c>
      <c r="C28" s="184"/>
      <c r="D28" s="185"/>
      <c r="E28" s="176">
        <v>2002</v>
      </c>
      <c r="F28" s="186">
        <v>46</v>
      </c>
      <c r="G28" s="187">
        <v>10</v>
      </c>
      <c r="H28" s="188">
        <v>7</v>
      </c>
      <c r="I28" s="41">
        <v>0.85</v>
      </c>
      <c r="J28" s="37">
        <v>8</v>
      </c>
      <c r="K28" s="188">
        <v>3</v>
      </c>
      <c r="L28" s="41">
        <v>0.65</v>
      </c>
      <c r="M28" s="37">
        <v>7.9</v>
      </c>
      <c r="N28" s="234" t="s">
        <v>21</v>
      </c>
      <c r="O28" s="41">
        <v>0.78</v>
      </c>
      <c r="P28" s="37">
        <v>7.8</v>
      </c>
      <c r="Q28" s="26">
        <f t="shared" si="4"/>
        <v>18.018999999999998</v>
      </c>
      <c r="R28" s="190">
        <v>7</v>
      </c>
      <c r="S28" s="85">
        <v>3</v>
      </c>
      <c r="T28" s="37">
        <v>0.65</v>
      </c>
      <c r="U28" s="124">
        <v>3</v>
      </c>
      <c r="V28" s="52">
        <v>0.65</v>
      </c>
      <c r="W28" s="124">
        <v>5</v>
      </c>
      <c r="X28" s="37">
        <v>0.75</v>
      </c>
      <c r="Y28" s="124">
        <v>7</v>
      </c>
      <c r="Z28" s="52">
        <v>0.85</v>
      </c>
      <c r="AA28" s="124"/>
      <c r="AB28" s="37"/>
      <c r="AC28" s="6">
        <f t="shared" si="5"/>
        <v>2.9</v>
      </c>
      <c r="AD28" s="131">
        <v>9</v>
      </c>
      <c r="AE28" s="65">
        <f t="shared" si="6"/>
        <v>26</v>
      </c>
    </row>
    <row r="29" spans="1:31">
      <c r="E29" s="129"/>
    </row>
    <row r="30" spans="1:31">
      <c r="E30" s="109"/>
    </row>
  </sheetData>
  <sortState ref="B19:AE28">
    <sortCondition ref="AE19:AE28"/>
  </sortState>
  <mergeCells count="14">
    <mergeCell ref="AE5:AE6"/>
    <mergeCell ref="B6:D6"/>
    <mergeCell ref="B17:D17"/>
    <mergeCell ref="F17:G17"/>
    <mergeCell ref="H17:R17"/>
    <mergeCell ref="S17:AD17"/>
    <mergeCell ref="AE17:AE18"/>
    <mergeCell ref="B18:D18"/>
    <mergeCell ref="A1:AD2"/>
    <mergeCell ref="A3:AD3"/>
    <mergeCell ref="B5:D5"/>
    <mergeCell ref="F5:G5"/>
    <mergeCell ref="H5:R5"/>
    <mergeCell ref="S5:AD5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4"/>
  <sheetViews>
    <sheetView topLeftCell="A14" workbookViewId="0">
      <selection activeCell="N11" sqref="N11"/>
    </sheetView>
  </sheetViews>
  <sheetFormatPr defaultRowHeight="15"/>
  <cols>
    <col min="1" max="1" width="20.140625" customWidth="1"/>
  </cols>
  <sheetData>
    <row r="1" spans="1:10" ht="21.75" customHeight="1" thickBot="1">
      <c r="A1" s="106" t="s">
        <v>48</v>
      </c>
      <c r="B1" s="94"/>
      <c r="C1" s="95"/>
      <c r="D1" s="95"/>
      <c r="E1" s="95"/>
      <c r="F1" s="95"/>
      <c r="G1" s="95"/>
      <c r="H1" s="95"/>
      <c r="I1" s="95"/>
      <c r="J1" s="96"/>
    </row>
    <row r="2" spans="1:10" ht="21.75" customHeight="1" thickBot="1">
      <c r="A2" s="106" t="s">
        <v>39</v>
      </c>
      <c r="B2" s="97"/>
      <c r="C2" s="98"/>
      <c r="D2" s="98"/>
      <c r="E2" s="98"/>
      <c r="F2" s="98"/>
      <c r="G2" s="98"/>
      <c r="H2" s="98"/>
      <c r="I2" s="98"/>
      <c r="J2" s="99"/>
    </row>
    <row r="3" spans="1:10">
      <c r="A3" s="107"/>
      <c r="B3" s="159" t="s">
        <v>42</v>
      </c>
      <c r="C3" s="100" t="s">
        <v>41</v>
      </c>
      <c r="D3" s="100" t="s">
        <v>41</v>
      </c>
      <c r="E3" s="162" t="s">
        <v>43</v>
      </c>
      <c r="F3" s="100" t="s">
        <v>41</v>
      </c>
      <c r="G3" s="100" t="s">
        <v>41</v>
      </c>
      <c r="H3" s="162" t="s">
        <v>44</v>
      </c>
      <c r="I3" s="100" t="s">
        <v>41</v>
      </c>
      <c r="J3" s="102" t="s">
        <v>41</v>
      </c>
    </row>
    <row r="4" spans="1:10" ht="15.75" thickBot="1">
      <c r="A4" s="108" t="s">
        <v>40</v>
      </c>
      <c r="B4" s="160"/>
      <c r="C4" s="154"/>
      <c r="D4" s="104"/>
      <c r="E4" s="163"/>
      <c r="F4" s="156"/>
      <c r="G4" s="104"/>
      <c r="H4" s="163"/>
      <c r="I4" s="157"/>
      <c r="J4" s="105"/>
    </row>
    <row r="5" spans="1:10">
      <c r="A5" s="107"/>
      <c r="B5" s="159" t="s">
        <v>42</v>
      </c>
      <c r="C5" s="162" t="s">
        <v>43</v>
      </c>
      <c r="D5" s="162" t="s">
        <v>44</v>
      </c>
      <c r="E5" s="162" t="s">
        <v>46</v>
      </c>
      <c r="F5" s="162" t="s">
        <v>47</v>
      </c>
      <c r="G5" s="100"/>
      <c r="H5" s="162"/>
      <c r="I5" s="100"/>
      <c r="J5" s="100"/>
    </row>
    <row r="6" spans="1:10" ht="15.75" thickBot="1">
      <c r="A6" s="108" t="s">
        <v>45</v>
      </c>
      <c r="B6" s="161"/>
      <c r="C6" s="155"/>
      <c r="D6" s="101"/>
      <c r="E6" s="164"/>
      <c r="F6" s="101"/>
      <c r="G6" s="101"/>
      <c r="H6" s="164"/>
      <c r="I6" s="158"/>
      <c r="J6" s="103"/>
    </row>
    <row r="7" spans="1:10" ht="24.75" customHeight="1" thickBot="1">
      <c r="A7" s="106" t="s">
        <v>48</v>
      </c>
      <c r="B7" s="94"/>
      <c r="C7" s="95"/>
      <c r="D7" s="95"/>
      <c r="E7" s="95"/>
      <c r="F7" s="95"/>
      <c r="G7" s="95"/>
      <c r="H7" s="95"/>
      <c r="I7" s="95"/>
      <c r="J7" s="96"/>
    </row>
    <row r="8" spans="1:10" ht="23.25" customHeight="1" thickBot="1">
      <c r="A8" s="106" t="s">
        <v>39</v>
      </c>
      <c r="B8" s="97"/>
      <c r="C8" s="98"/>
      <c r="D8" s="98"/>
      <c r="E8" s="98"/>
      <c r="F8" s="98"/>
      <c r="G8" s="98"/>
      <c r="H8" s="98"/>
      <c r="I8" s="98"/>
      <c r="J8" s="99"/>
    </row>
    <row r="9" spans="1:10">
      <c r="A9" s="107"/>
      <c r="B9" s="159" t="s">
        <v>42</v>
      </c>
      <c r="C9" s="100" t="s">
        <v>41</v>
      </c>
      <c r="D9" s="100" t="s">
        <v>41</v>
      </c>
      <c r="E9" s="162" t="s">
        <v>43</v>
      </c>
      <c r="F9" s="100" t="s">
        <v>41</v>
      </c>
      <c r="G9" s="100" t="s">
        <v>41</v>
      </c>
      <c r="H9" s="162" t="s">
        <v>44</v>
      </c>
      <c r="I9" s="100" t="s">
        <v>41</v>
      </c>
      <c r="J9" s="102" t="s">
        <v>41</v>
      </c>
    </row>
    <row r="10" spans="1:10" ht="15.75" thickBot="1">
      <c r="A10" s="108" t="s">
        <v>40</v>
      </c>
      <c r="B10" s="160"/>
      <c r="C10" s="154"/>
      <c r="D10" s="104"/>
      <c r="E10" s="163"/>
      <c r="F10" s="156"/>
      <c r="G10" s="104"/>
      <c r="H10" s="163"/>
      <c r="I10" s="157"/>
      <c r="J10" s="105"/>
    </row>
    <row r="11" spans="1:10">
      <c r="A11" s="107"/>
      <c r="B11" s="159" t="s">
        <v>42</v>
      </c>
      <c r="C11" s="162" t="s">
        <v>43</v>
      </c>
      <c r="D11" s="162" t="s">
        <v>44</v>
      </c>
      <c r="E11" s="162" t="s">
        <v>46</v>
      </c>
      <c r="F11" s="162" t="s">
        <v>47</v>
      </c>
      <c r="G11" s="100"/>
      <c r="H11" s="162"/>
      <c r="I11" s="100"/>
      <c r="J11" s="100"/>
    </row>
    <row r="12" spans="1:10" ht="15.75" thickBot="1">
      <c r="A12" s="108" t="s">
        <v>45</v>
      </c>
      <c r="B12" s="161"/>
      <c r="C12" s="155"/>
      <c r="D12" s="101"/>
      <c r="E12" s="164"/>
      <c r="F12" s="101"/>
      <c r="G12" s="101"/>
      <c r="H12" s="164"/>
      <c r="I12" s="158"/>
      <c r="J12" s="103"/>
    </row>
    <row r="13" spans="1:10" ht="31.5" customHeight="1" thickBot="1">
      <c r="A13" s="106" t="s">
        <v>48</v>
      </c>
      <c r="B13" s="94"/>
      <c r="C13" s="95"/>
      <c r="D13" s="95"/>
      <c r="E13" s="95"/>
      <c r="F13" s="95"/>
      <c r="G13" s="95"/>
      <c r="H13" s="95"/>
      <c r="I13" s="95"/>
      <c r="J13" s="96"/>
    </row>
    <row r="14" spans="1:10" ht="22.5" customHeight="1" thickBot="1">
      <c r="A14" s="106" t="s">
        <v>39</v>
      </c>
      <c r="B14" s="97"/>
      <c r="C14" s="98"/>
      <c r="D14" s="98"/>
      <c r="E14" s="98"/>
      <c r="F14" s="98"/>
      <c r="G14" s="98"/>
      <c r="H14" s="98"/>
      <c r="I14" s="98"/>
      <c r="J14" s="99"/>
    </row>
    <row r="15" spans="1:10">
      <c r="A15" s="107"/>
      <c r="B15" s="159" t="s">
        <v>42</v>
      </c>
      <c r="C15" s="100" t="s">
        <v>41</v>
      </c>
      <c r="D15" s="100" t="s">
        <v>41</v>
      </c>
      <c r="E15" s="162" t="s">
        <v>43</v>
      </c>
      <c r="F15" s="100" t="s">
        <v>41</v>
      </c>
      <c r="G15" s="100" t="s">
        <v>41</v>
      </c>
      <c r="H15" s="162" t="s">
        <v>44</v>
      </c>
      <c r="I15" s="100" t="s">
        <v>41</v>
      </c>
      <c r="J15" s="102" t="s">
        <v>41</v>
      </c>
    </row>
    <row r="16" spans="1:10" ht="15.75" thickBot="1">
      <c r="A16" s="108" t="s">
        <v>40</v>
      </c>
      <c r="B16" s="160"/>
      <c r="C16" s="154"/>
      <c r="D16" s="104"/>
      <c r="E16" s="163"/>
      <c r="F16" s="156"/>
      <c r="G16" s="104"/>
      <c r="H16" s="163"/>
      <c r="I16" s="157"/>
      <c r="J16" s="105"/>
    </row>
    <row r="17" spans="1:10">
      <c r="A17" s="107"/>
      <c r="B17" s="159" t="s">
        <v>42</v>
      </c>
      <c r="C17" s="162" t="s">
        <v>43</v>
      </c>
      <c r="D17" s="162" t="s">
        <v>44</v>
      </c>
      <c r="E17" s="162" t="s">
        <v>46</v>
      </c>
      <c r="F17" s="162" t="s">
        <v>47</v>
      </c>
      <c r="G17" s="100"/>
      <c r="H17" s="162"/>
      <c r="I17" s="100"/>
      <c r="J17" s="100"/>
    </row>
    <row r="18" spans="1:10" ht="15.75" thickBot="1">
      <c r="A18" s="108" t="s">
        <v>45</v>
      </c>
      <c r="B18" s="161"/>
      <c r="C18" s="155"/>
      <c r="D18" s="101"/>
      <c r="E18" s="164"/>
      <c r="F18" s="101"/>
      <c r="G18" s="101"/>
      <c r="H18" s="164"/>
      <c r="I18" s="158"/>
      <c r="J18" s="103"/>
    </row>
    <row r="19" spans="1:10" ht="30.75" customHeight="1" thickBot="1">
      <c r="A19" s="106" t="s">
        <v>48</v>
      </c>
      <c r="B19" s="94"/>
      <c r="C19" s="95"/>
      <c r="D19" s="95"/>
      <c r="E19" s="95"/>
      <c r="F19" s="95"/>
      <c r="G19" s="95"/>
      <c r="H19" s="95"/>
      <c r="I19" s="95"/>
      <c r="J19" s="96"/>
    </row>
    <row r="20" spans="1:10" ht="21.75" customHeight="1" thickBot="1">
      <c r="A20" s="106" t="s">
        <v>39</v>
      </c>
      <c r="B20" s="97"/>
      <c r="C20" s="98"/>
      <c r="D20" s="98"/>
      <c r="E20" s="98"/>
      <c r="F20" s="98"/>
      <c r="G20" s="98"/>
      <c r="H20" s="98"/>
      <c r="I20" s="98"/>
      <c r="J20" s="99"/>
    </row>
    <row r="21" spans="1:10">
      <c r="A21" s="107"/>
      <c r="B21" s="159" t="s">
        <v>42</v>
      </c>
      <c r="C21" s="100" t="s">
        <v>41</v>
      </c>
      <c r="D21" s="100" t="s">
        <v>41</v>
      </c>
      <c r="E21" s="162" t="s">
        <v>43</v>
      </c>
      <c r="F21" s="100" t="s">
        <v>41</v>
      </c>
      <c r="G21" s="100" t="s">
        <v>41</v>
      </c>
      <c r="H21" s="162" t="s">
        <v>44</v>
      </c>
      <c r="I21" s="100" t="s">
        <v>41</v>
      </c>
      <c r="J21" s="102" t="s">
        <v>41</v>
      </c>
    </row>
    <row r="22" spans="1:10" ht="15.75" thickBot="1">
      <c r="A22" s="108" t="s">
        <v>40</v>
      </c>
      <c r="B22" s="160"/>
      <c r="C22" s="154"/>
      <c r="D22" s="104"/>
      <c r="E22" s="163"/>
      <c r="F22" s="156"/>
      <c r="G22" s="104"/>
      <c r="H22" s="163"/>
      <c r="I22" s="157"/>
      <c r="J22" s="105"/>
    </row>
    <row r="23" spans="1:10">
      <c r="A23" s="107"/>
      <c r="B23" s="159" t="s">
        <v>42</v>
      </c>
      <c r="C23" s="162" t="s">
        <v>43</v>
      </c>
      <c r="D23" s="162" t="s">
        <v>44</v>
      </c>
      <c r="E23" s="162" t="s">
        <v>46</v>
      </c>
      <c r="F23" s="162" t="s">
        <v>47</v>
      </c>
      <c r="G23" s="100"/>
      <c r="H23" s="162"/>
      <c r="I23" s="100"/>
      <c r="J23" s="100"/>
    </row>
    <row r="24" spans="1:10" ht="15.75" thickBot="1">
      <c r="A24" s="108" t="s">
        <v>45</v>
      </c>
      <c r="B24" s="161"/>
      <c r="C24" s="155"/>
      <c r="D24" s="101"/>
      <c r="E24" s="164"/>
      <c r="F24" s="101"/>
      <c r="G24" s="101"/>
      <c r="H24" s="164"/>
      <c r="I24" s="158"/>
      <c r="J24" s="103"/>
    </row>
    <row r="25" spans="1:10" ht="15.75" thickBot="1">
      <c r="A25" s="106" t="s">
        <v>39</v>
      </c>
      <c r="B25" s="97"/>
      <c r="C25" s="98"/>
      <c r="D25" s="98"/>
      <c r="E25" s="98"/>
      <c r="F25" s="98"/>
      <c r="G25" s="98"/>
      <c r="H25" s="98"/>
      <c r="I25" s="98"/>
      <c r="J25" s="99"/>
    </row>
    <row r="26" spans="1:10">
      <c r="A26" s="107"/>
      <c r="B26" s="159" t="s">
        <v>42</v>
      </c>
      <c r="C26" s="100" t="s">
        <v>41</v>
      </c>
      <c r="D26" s="100" t="s">
        <v>41</v>
      </c>
      <c r="E26" s="162" t="s">
        <v>43</v>
      </c>
      <c r="F26" s="100" t="s">
        <v>41</v>
      </c>
      <c r="G26" s="100" t="s">
        <v>41</v>
      </c>
      <c r="H26" s="162" t="s">
        <v>44</v>
      </c>
      <c r="I26" s="100" t="s">
        <v>41</v>
      </c>
      <c r="J26" s="102" t="s">
        <v>41</v>
      </c>
    </row>
    <row r="27" spans="1:10" ht="15.75" thickBot="1">
      <c r="A27" s="108" t="s">
        <v>40</v>
      </c>
      <c r="B27" s="160"/>
      <c r="C27" s="154"/>
      <c r="D27" s="104"/>
      <c r="E27" s="163"/>
      <c r="F27" s="156"/>
      <c r="G27" s="104"/>
      <c r="H27" s="163"/>
      <c r="I27" s="157"/>
      <c r="J27" s="105"/>
    </row>
    <row r="28" spans="1:10">
      <c r="A28" s="107"/>
      <c r="B28" s="159" t="s">
        <v>42</v>
      </c>
      <c r="C28" s="162" t="s">
        <v>43</v>
      </c>
      <c r="D28" s="162" t="s">
        <v>44</v>
      </c>
      <c r="E28" s="162" t="s">
        <v>46</v>
      </c>
      <c r="F28" s="162" t="s">
        <v>47</v>
      </c>
      <c r="G28" s="100"/>
      <c r="H28" s="162"/>
      <c r="I28" s="100"/>
      <c r="J28" s="100"/>
    </row>
    <row r="29" spans="1:10" ht="15.75" thickBot="1">
      <c r="A29" s="108" t="s">
        <v>45</v>
      </c>
      <c r="B29" s="161"/>
      <c r="C29" s="155"/>
      <c r="D29" s="101"/>
      <c r="E29" s="164"/>
      <c r="F29" s="101"/>
      <c r="G29" s="101"/>
      <c r="H29" s="164"/>
      <c r="I29" s="158"/>
      <c r="J29" s="103"/>
    </row>
    <row r="30" spans="1:10" ht="15.75" thickBot="1">
      <c r="A30" s="106" t="s">
        <v>39</v>
      </c>
      <c r="B30" s="97"/>
      <c r="C30" s="98"/>
      <c r="D30" s="98"/>
      <c r="E30" s="98"/>
      <c r="F30" s="98"/>
      <c r="G30" s="98"/>
      <c r="H30" s="98"/>
      <c r="I30" s="98"/>
      <c r="J30" s="99"/>
    </row>
    <row r="31" spans="1:10">
      <c r="A31" s="107"/>
      <c r="B31" s="159" t="s">
        <v>42</v>
      </c>
      <c r="C31" s="100" t="s">
        <v>41</v>
      </c>
      <c r="D31" s="100" t="s">
        <v>41</v>
      </c>
      <c r="E31" s="162" t="s">
        <v>43</v>
      </c>
      <c r="F31" s="100" t="s">
        <v>41</v>
      </c>
      <c r="G31" s="100" t="s">
        <v>41</v>
      </c>
      <c r="H31" s="162" t="s">
        <v>44</v>
      </c>
      <c r="I31" s="100" t="s">
        <v>41</v>
      </c>
      <c r="J31" s="102" t="s">
        <v>41</v>
      </c>
    </row>
    <row r="32" spans="1:10" ht="15.75" thickBot="1">
      <c r="A32" s="108" t="s">
        <v>40</v>
      </c>
      <c r="B32" s="160"/>
      <c r="C32" s="154"/>
      <c r="D32" s="104"/>
      <c r="E32" s="163"/>
      <c r="F32" s="156"/>
      <c r="G32" s="104"/>
      <c r="H32" s="163"/>
      <c r="I32" s="157"/>
      <c r="J32" s="105"/>
    </row>
    <row r="33" spans="1:10">
      <c r="A33" s="107"/>
      <c r="B33" s="159" t="s">
        <v>42</v>
      </c>
      <c r="C33" s="162" t="s">
        <v>43</v>
      </c>
      <c r="D33" s="162" t="s">
        <v>44</v>
      </c>
      <c r="E33" s="162" t="s">
        <v>46</v>
      </c>
      <c r="F33" s="162" t="s">
        <v>47</v>
      </c>
      <c r="G33" s="100"/>
      <c r="H33" s="162"/>
      <c r="I33" s="100"/>
      <c r="J33" s="100"/>
    </row>
    <row r="34" spans="1:10" ht="15.75" thickBot="1">
      <c r="A34" s="108" t="s">
        <v>45</v>
      </c>
      <c r="B34" s="161"/>
      <c r="C34" s="155"/>
      <c r="D34" s="101"/>
      <c r="E34" s="164"/>
      <c r="F34" s="101"/>
      <c r="G34" s="101"/>
      <c r="H34" s="164"/>
      <c r="I34" s="158"/>
      <c r="J34" s="10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Юноши,девушки(2009-2010)</vt:lpstr>
      <vt:lpstr>Юноши,девушки(2007-2008)</vt:lpstr>
      <vt:lpstr>Юноши,девушки(2005-2006)</vt:lpstr>
      <vt:lpstr>Юноши,девушки(2004 и ст.)</vt:lpstr>
      <vt:lpstr>Карточка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2018-11-08T08:10:09Z</dcterms:modified>
</cp:coreProperties>
</file>