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120" windowHeight="7680"/>
  </bookViews>
  <sheets>
    <sheet name="Юноши,девушки(2002-03)" sheetId="5" r:id="rId1"/>
    <sheet name="Юниоры,юниорки(1997_01)" sheetId="9" r:id="rId2"/>
    <sheet name="Юноши,девушки(2004_05)" sheetId="10" r:id="rId3"/>
    <sheet name="Юноши,девушки(2006_07)" sheetId="11" r:id="rId4"/>
    <sheet name="Юноши,девушки(2008_09)" sheetId="12" r:id="rId5"/>
  </sheets>
  <calcPr calcId="152511"/>
</workbook>
</file>

<file path=xl/calcChain.xml><?xml version="1.0" encoding="utf-8"?>
<calcChain xmlns="http://schemas.openxmlformats.org/spreadsheetml/2006/main">
  <c r="Z11" i="9" l="1"/>
  <c r="Z7" i="9"/>
  <c r="Z7" i="10"/>
  <c r="N8" i="9"/>
  <c r="N11" i="9"/>
  <c r="N7" i="9"/>
  <c r="N7" i="12"/>
  <c r="P7" i="12"/>
  <c r="N8" i="12"/>
  <c r="P8" i="12"/>
  <c r="N9" i="12"/>
  <c r="P9" i="12"/>
  <c r="N10" i="12"/>
  <c r="P10" i="12"/>
  <c r="N13" i="12"/>
  <c r="P13" i="12"/>
  <c r="N14" i="12"/>
  <c r="P14" i="12"/>
  <c r="N15" i="12"/>
  <c r="P15" i="12"/>
  <c r="N16" i="12"/>
  <c r="P16" i="12"/>
  <c r="N17" i="12"/>
  <c r="P17" i="12"/>
  <c r="N18" i="12"/>
  <c r="P18" i="12"/>
  <c r="N19" i="12"/>
  <c r="P19" i="12"/>
  <c r="N20" i="12"/>
  <c r="P20" i="12"/>
  <c r="N21" i="12"/>
  <c r="P21" i="12"/>
  <c r="N22" i="12"/>
  <c r="P22" i="12"/>
  <c r="N14" i="5"/>
  <c r="N16" i="5"/>
  <c r="N15" i="5"/>
  <c r="N27" i="5"/>
  <c r="N20" i="5"/>
  <c r="N25" i="5"/>
  <c r="N29" i="5"/>
  <c r="N24" i="5"/>
  <c r="N18" i="5"/>
  <c r="N22" i="5"/>
  <c r="N17" i="5"/>
  <c r="N23" i="5"/>
  <c r="N19" i="5"/>
  <c r="N28" i="5"/>
  <c r="N26" i="5"/>
  <c r="N21" i="5"/>
  <c r="AB8" i="5"/>
  <c r="AB10" i="5"/>
  <c r="AB9" i="5"/>
  <c r="AB11" i="5"/>
  <c r="AB14" i="5"/>
  <c r="AB16" i="5"/>
  <c r="AB15" i="5"/>
  <c r="AB27" i="5"/>
  <c r="AB20" i="5"/>
  <c r="AB25" i="5"/>
  <c r="AB29" i="5"/>
  <c r="AB24" i="5"/>
  <c r="AB18" i="5"/>
  <c r="AB22" i="5"/>
  <c r="AB17" i="5"/>
  <c r="AB23" i="5"/>
  <c r="AB19" i="5"/>
  <c r="AB28" i="5"/>
  <c r="AB26" i="5"/>
  <c r="AB21" i="5"/>
  <c r="AB7" i="5"/>
  <c r="AB8" i="10"/>
  <c r="AB9" i="10"/>
  <c r="AB10" i="10"/>
  <c r="AB11" i="10"/>
  <c r="AB12" i="10"/>
  <c r="AB13" i="10"/>
  <c r="AB14" i="10"/>
  <c r="AB15" i="10"/>
  <c r="Z26" i="5"/>
  <c r="Z21" i="5"/>
  <c r="Z9" i="5"/>
  <c r="Z8" i="5"/>
  <c r="Z10" i="5"/>
  <c r="Z11" i="5"/>
  <c r="Z14" i="5"/>
  <c r="Z16" i="5"/>
  <c r="Z15" i="5"/>
  <c r="Z27" i="5"/>
  <c r="Z20" i="5"/>
  <c r="Z25" i="5"/>
  <c r="Z29" i="5"/>
  <c r="Z24" i="5"/>
  <c r="Z18" i="5"/>
  <c r="Z22" i="5"/>
  <c r="Z17" i="5"/>
  <c r="Z23" i="5"/>
  <c r="Z19" i="5"/>
  <c r="Z28" i="5"/>
  <c r="Z7" i="5"/>
  <c r="P27" i="11"/>
  <c r="P28" i="11"/>
  <c r="P30" i="11"/>
  <c r="P26" i="11"/>
  <c r="P29" i="11"/>
  <c r="P25" i="11"/>
  <c r="P35" i="11"/>
  <c r="P32" i="11"/>
  <c r="P33" i="11"/>
  <c r="P31" i="11"/>
  <c r="P34" i="11"/>
  <c r="P36" i="11"/>
  <c r="P10" i="11"/>
  <c r="P14" i="11"/>
  <c r="P12" i="11"/>
  <c r="P13" i="11"/>
  <c r="P11" i="11"/>
  <c r="P8" i="11"/>
  <c r="P9" i="11"/>
  <c r="P16" i="11"/>
  <c r="P19" i="11"/>
  <c r="P15" i="11"/>
  <c r="P20" i="11"/>
  <c r="P21" i="11"/>
  <c r="P17" i="11"/>
  <c r="P18" i="11"/>
  <c r="P22" i="11"/>
  <c r="P7" i="11"/>
  <c r="N31" i="11"/>
  <c r="N34" i="11"/>
  <c r="N36" i="11"/>
  <c r="N27" i="11"/>
  <c r="N28" i="11"/>
  <c r="N30" i="11"/>
  <c r="N26" i="11"/>
  <c r="N29" i="11"/>
  <c r="N25" i="11"/>
  <c r="N35" i="11"/>
  <c r="N32" i="11"/>
  <c r="N33" i="11"/>
  <c r="N9" i="11"/>
  <c r="N8" i="11"/>
  <c r="N11" i="11"/>
  <c r="N15" i="11"/>
  <c r="N17" i="11"/>
  <c r="N18" i="11"/>
  <c r="N13" i="11"/>
  <c r="N10" i="11"/>
  <c r="N12" i="11"/>
  <c r="N16" i="11"/>
  <c r="N14" i="11"/>
  <c r="N20" i="11"/>
  <c r="N19" i="11"/>
  <c r="N21" i="11"/>
  <c r="N22" i="11"/>
  <c r="N7" i="11"/>
  <c r="AB16" i="10"/>
  <c r="AB17" i="10"/>
  <c r="AB18" i="10"/>
  <c r="AB19" i="10"/>
  <c r="AB20" i="10"/>
  <c r="AB21" i="10"/>
  <c r="AB22" i="10"/>
  <c r="AB24" i="10"/>
  <c r="AB23" i="10"/>
  <c r="AB7" i="10"/>
  <c r="Z10" i="10"/>
  <c r="Z13" i="10"/>
  <c r="Z9" i="10"/>
  <c r="Z14" i="10"/>
  <c r="Z15" i="10"/>
  <c r="Z11" i="10"/>
  <c r="Z16" i="10"/>
  <c r="Z12" i="10"/>
  <c r="Z17" i="10"/>
  <c r="Z18" i="10"/>
  <c r="Z19" i="10"/>
  <c r="Z20" i="10"/>
  <c r="Z21" i="10"/>
  <c r="Z22" i="10"/>
  <c r="Z24" i="10"/>
  <c r="Z23" i="10"/>
  <c r="Z8" i="10"/>
  <c r="N10" i="10"/>
  <c r="N13" i="10"/>
  <c r="N9" i="10"/>
  <c r="N7" i="10"/>
  <c r="N14" i="10"/>
  <c r="N15" i="10"/>
  <c r="N11" i="10"/>
  <c r="N16" i="10"/>
  <c r="N12" i="10"/>
  <c r="N17" i="10"/>
  <c r="N18" i="10"/>
  <c r="N19" i="10"/>
  <c r="N20" i="10"/>
  <c r="N21" i="10"/>
  <c r="N22" i="10"/>
  <c r="N24" i="10"/>
  <c r="N23" i="10"/>
  <c r="N8" i="10"/>
  <c r="N7" i="5"/>
  <c r="N8" i="5"/>
  <c r="N9" i="5"/>
  <c r="N11" i="5"/>
  <c r="N10" i="5"/>
</calcChain>
</file>

<file path=xl/sharedStrings.xml><?xml version="1.0" encoding="utf-8"?>
<sst xmlns="http://schemas.openxmlformats.org/spreadsheetml/2006/main" count="441" uniqueCount="147">
  <si>
    <t>№ п.п.</t>
  </si>
  <si>
    <t>Ф.И.О.</t>
  </si>
  <si>
    <t>Г.Р.</t>
  </si>
  <si>
    <t>Место</t>
  </si>
  <si>
    <t>Слющенкова Диана</t>
  </si>
  <si>
    <t>Федотова Маша</t>
  </si>
  <si>
    <t>Бочевская Вероника</t>
  </si>
  <si>
    <t>Кривошеев Данил</t>
  </si>
  <si>
    <t>Нюхалкин Тимофей</t>
  </si>
  <si>
    <t>Слющенков Иван</t>
  </si>
  <si>
    <t>Бурлаков Матвей</t>
  </si>
  <si>
    <t>Гусельников Александр</t>
  </si>
  <si>
    <t>Козин Влад</t>
  </si>
  <si>
    <t>Николаев Матвей</t>
  </si>
  <si>
    <t>Сумма</t>
  </si>
  <si>
    <t>Аминов Кирилл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</si>
  <si>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</si>
  <si>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</si>
  <si>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Боровская Соня</t>
  </si>
  <si>
    <t>Стоянков Данил</t>
  </si>
  <si>
    <t xml:space="preserve">Луцык Полина </t>
  </si>
  <si>
    <t>Федоров Саша</t>
  </si>
  <si>
    <t>Сусуркина Анна</t>
  </si>
  <si>
    <t>Егорова Марина</t>
  </si>
  <si>
    <t>Созонова Соня</t>
  </si>
  <si>
    <t>Ромин Никита</t>
  </si>
  <si>
    <t>Рубе Дарья</t>
  </si>
  <si>
    <t>Гранина Арина</t>
  </si>
  <si>
    <t>Плучевская Ульяна</t>
  </si>
  <si>
    <t>Катасонов Кирилл</t>
  </si>
  <si>
    <t>Кривогуз Альбина</t>
  </si>
  <si>
    <t>Тюменцев Кирилл</t>
  </si>
  <si>
    <t xml:space="preserve">Александров Андрей </t>
  </si>
  <si>
    <t>Ефимов Игорь</t>
  </si>
  <si>
    <t>Дашевский Ян</t>
  </si>
  <si>
    <t>Бычков Данил</t>
  </si>
  <si>
    <t>Димова Соня</t>
  </si>
  <si>
    <t>Смакотина Алиса</t>
  </si>
  <si>
    <t>Новиков Андрей</t>
  </si>
  <si>
    <t>Катков Илья</t>
  </si>
  <si>
    <t xml:space="preserve">Кривошеев Станислав </t>
  </si>
  <si>
    <t xml:space="preserve">Дьяконова Злата </t>
  </si>
  <si>
    <t xml:space="preserve">Семенюк Юля </t>
  </si>
  <si>
    <t>Докторенко Лиза</t>
  </si>
  <si>
    <t>Солонина Даша</t>
  </si>
  <si>
    <t>Хамидулина Дарина</t>
  </si>
  <si>
    <t>Выстропов Алексей</t>
  </si>
  <si>
    <t>Алхимова Мария</t>
  </si>
  <si>
    <t>Журавлев Никита</t>
  </si>
  <si>
    <t xml:space="preserve">Карабатова Милана </t>
  </si>
  <si>
    <t>Личман Виктория</t>
  </si>
  <si>
    <t>Уткин Егор</t>
  </si>
  <si>
    <t>Ган Михаил</t>
  </si>
  <si>
    <t>Рафиков Мансур</t>
  </si>
  <si>
    <t>Тарарин Илья</t>
  </si>
  <si>
    <t>Тарарин Данил</t>
  </si>
  <si>
    <t xml:space="preserve">Малиновская Аня </t>
  </si>
  <si>
    <t xml:space="preserve">Чернякова Виктория </t>
  </si>
  <si>
    <t>Огнева Катя</t>
  </si>
  <si>
    <t>Савельев Егор</t>
  </si>
  <si>
    <t>Фаломкин Влад</t>
  </si>
  <si>
    <t>Грабовских</t>
  </si>
  <si>
    <t>Бурлаков Максим</t>
  </si>
  <si>
    <t>Прибыткова Ксения</t>
  </si>
  <si>
    <t>Савкин Гоша</t>
  </si>
  <si>
    <t>Шумакова Соня</t>
  </si>
  <si>
    <t>Панина Ирина</t>
  </si>
  <si>
    <t>Петешь Ян</t>
  </si>
  <si>
    <t>Рудов Данил</t>
  </si>
  <si>
    <t>Казаринов Ярослав</t>
  </si>
  <si>
    <t>Мугалимов Максим</t>
  </si>
  <si>
    <t>Прыжки</t>
  </si>
  <si>
    <t>Юноши, девушки (2002-2003)</t>
  </si>
  <si>
    <t>Юноши (2002-2003)</t>
  </si>
  <si>
    <t>Девушки (2002-2003)</t>
  </si>
  <si>
    <t>Девушки (2004-2005)</t>
  </si>
  <si>
    <t>Юноши, девушки (2004-2005)</t>
  </si>
  <si>
    <t>Юноши (2004-2005)</t>
  </si>
  <si>
    <t>Юноши, девушки (2008-2009)</t>
  </si>
  <si>
    <t>Юноши (2008-2009)</t>
  </si>
  <si>
    <t>Девушки (2008-2009)</t>
  </si>
  <si>
    <t>Юноши, девушки (2006-2007)</t>
  </si>
  <si>
    <t>Девушки (2006-2007)</t>
  </si>
  <si>
    <t>Юноши (2006-2007)</t>
  </si>
  <si>
    <t>Крамчаткина Маша</t>
  </si>
  <si>
    <t>Перехожева Анна</t>
  </si>
  <si>
    <t>Куликов Игорь</t>
  </si>
  <si>
    <t>Бересневич Евгений</t>
  </si>
  <si>
    <t>Никифоров Дмитрий</t>
  </si>
  <si>
    <t>1 пр</t>
  </si>
  <si>
    <t>коэф.</t>
  </si>
  <si>
    <t>Оценка</t>
  </si>
  <si>
    <t>2 пр</t>
  </si>
  <si>
    <t>Шашки</t>
  </si>
  <si>
    <t>Кол-во</t>
  </si>
  <si>
    <t>3 пр</t>
  </si>
  <si>
    <t>4 пр</t>
  </si>
  <si>
    <t>5 пр</t>
  </si>
  <si>
    <t>Вариативность</t>
  </si>
  <si>
    <t>ts</t>
  </si>
  <si>
    <t>3l</t>
  </si>
  <si>
    <t>3r</t>
  </si>
  <si>
    <t>st</t>
  </si>
  <si>
    <t>tt</t>
  </si>
  <si>
    <t>1l</t>
  </si>
  <si>
    <t>1r</t>
  </si>
  <si>
    <t>KrKr</t>
  </si>
  <si>
    <t>z</t>
  </si>
  <si>
    <t>k</t>
  </si>
  <si>
    <t>s</t>
  </si>
  <si>
    <t>d</t>
  </si>
  <si>
    <t>3p</t>
  </si>
  <si>
    <t>5l</t>
  </si>
  <si>
    <t>1gr</t>
  </si>
  <si>
    <t>ttt</t>
  </si>
  <si>
    <t>dd</t>
  </si>
  <si>
    <t>ft</t>
  </si>
  <si>
    <t>Сидор</t>
  </si>
  <si>
    <t>Kr</t>
  </si>
  <si>
    <t>G</t>
  </si>
  <si>
    <t>K</t>
  </si>
  <si>
    <t>3gl</t>
  </si>
  <si>
    <t>bT</t>
  </si>
  <si>
    <t xml:space="preserve">Больбас </t>
  </si>
  <si>
    <t>3g</t>
  </si>
  <si>
    <t>1G</t>
  </si>
  <si>
    <t>1pr</t>
  </si>
  <si>
    <t>1pl</t>
  </si>
  <si>
    <t>3G</t>
  </si>
  <si>
    <t>3Gl</t>
  </si>
  <si>
    <t>3Gr</t>
  </si>
  <si>
    <t>Домнина Таня</t>
  </si>
  <si>
    <t>g</t>
  </si>
  <si>
    <t>Городович</t>
  </si>
  <si>
    <t>Петроченко София</t>
  </si>
  <si>
    <t>1Gl</t>
  </si>
  <si>
    <t>1Gr</t>
  </si>
  <si>
    <t>1p</t>
  </si>
  <si>
    <t>1g</t>
  </si>
  <si>
    <t xml:space="preserve">Ломшакова </t>
  </si>
  <si>
    <t>Фарафонтова</t>
  </si>
  <si>
    <t>Фурсов Вася</t>
  </si>
  <si>
    <t>Брюханова Анфиса</t>
  </si>
  <si>
    <t>Еременко Данил</t>
  </si>
  <si>
    <t>Кондратюк</t>
  </si>
  <si>
    <t>Аникин Федор</t>
  </si>
  <si>
    <t>Специальная физическая подготовка (2 этап)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</si>
</sst>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2" borderId="39" xfId="0" applyNumberFormat="1" applyFont="1" applyFill="1" applyBorder="1" applyAlignment="1">
      <alignment horizontal="center" vertical="center"/>
    </xf>
    <xf numFmtId="0" fontId="7" fillId="2" borderId="45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2" borderId="27" xfId="0" applyNumberFormat="1" applyFont="1" applyFill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0" fillId="0" borderId="28" xfId="0" applyBorder="1"/>
    <xf numFmtId="0" fontId="11" fillId="0" borderId="35" xfId="0" applyFont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2" borderId="52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3" fillId="2" borderId="28" xfId="0" applyNumberFormat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22" xfId="0" applyBorder="1"/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7" fillId="0" borderId="6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3" fillId="0" borderId="53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2" borderId="29" xfId="0" applyNumberFormat="1" applyFont="1" applyFill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0" fillId="0" borderId="53" xfId="0" applyBorder="1"/>
    <xf numFmtId="0" fontId="7" fillId="0" borderId="27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 vertical="center"/>
    </xf>
    <xf numFmtId="0" fontId="7" fillId="2" borderId="49" xfId="0" applyNumberFormat="1" applyFont="1" applyFill="1" applyBorder="1" applyAlignment="1">
      <alignment horizontal="center" vertical="center"/>
    </xf>
    <xf numFmtId="0" fontId="7" fillId="2" borderId="32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7" fillId="2" borderId="35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2" borderId="36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0" fontId="7" fillId="2" borderId="53" xfId="0" applyNumberFormat="1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/>
    </xf>
    <xf numFmtId="0" fontId="13" fillId="2" borderId="45" xfId="0" applyNumberFormat="1" applyFont="1" applyFill="1" applyBorder="1" applyAlignment="1">
      <alignment horizontal="center" vertical="center"/>
    </xf>
    <xf numFmtId="0" fontId="6" fillId="2" borderId="31" xfId="0" applyNumberFormat="1" applyFont="1" applyFill="1" applyBorder="1" applyAlignment="1">
      <alignment horizontal="center" vertical="center"/>
    </xf>
    <xf numFmtId="0" fontId="7" fillId="2" borderId="75" xfId="0" applyNumberFormat="1" applyFont="1" applyFill="1" applyBorder="1" applyAlignment="1">
      <alignment horizontal="center" vertical="center"/>
    </xf>
    <xf numFmtId="0" fontId="7" fillId="2" borderId="44" xfId="0" applyNumberFormat="1" applyFont="1" applyFill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13" fillId="2" borderId="22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2" borderId="41" xfId="0" applyNumberFormat="1" applyFont="1" applyFill="1" applyBorder="1" applyAlignment="1">
      <alignment vertical="center"/>
    </xf>
    <xf numFmtId="0" fontId="2" fillId="2" borderId="71" xfId="0" applyNumberFormat="1" applyFont="1" applyFill="1" applyBorder="1" applyAlignment="1">
      <alignment vertical="center"/>
    </xf>
    <xf numFmtId="0" fontId="2" fillId="2" borderId="54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9" fillId="0" borderId="32" xfId="0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9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0" borderId="52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2" borderId="5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66" xfId="0" applyNumberFormat="1" applyFont="1" applyFill="1" applyBorder="1" applyAlignment="1">
      <alignment horizontal="center" vertical="center"/>
    </xf>
    <xf numFmtId="0" fontId="7" fillId="2" borderId="72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2" borderId="20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1" fillId="2" borderId="35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73" xfId="0" applyFont="1" applyFill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24" xfId="0" applyFont="1" applyFill="1" applyBorder="1" applyAlignment="1">
      <alignment vertical="center"/>
    </xf>
    <xf numFmtId="0" fontId="13" fillId="0" borderId="22" xfId="0" applyNumberFormat="1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1" xfId="0" applyBorder="1"/>
    <xf numFmtId="0" fontId="11" fillId="0" borderId="55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1" fillId="2" borderId="36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7" fillId="2" borderId="47" xfId="0" applyNumberFormat="1" applyFont="1" applyFill="1" applyBorder="1" applyAlignment="1">
      <alignment horizontal="center" vertical="center"/>
    </xf>
    <xf numFmtId="0" fontId="7" fillId="2" borderId="5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3" fillId="2" borderId="66" xfId="0" applyNumberFormat="1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58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0" fillId="0" borderId="56" xfId="0" applyBorder="1"/>
    <xf numFmtId="0" fontId="7" fillId="0" borderId="56" xfId="0" applyFont="1" applyBorder="1" applyAlignment="1">
      <alignment horizontal="center" vertical="center"/>
    </xf>
    <xf numFmtId="0" fontId="7" fillId="2" borderId="56" xfId="0" applyNumberFormat="1" applyFont="1" applyFill="1" applyBorder="1" applyAlignment="1">
      <alignment horizontal="center" vertical="center"/>
    </xf>
    <xf numFmtId="0" fontId="7" fillId="2" borderId="59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9" fillId="0" borderId="59" xfId="0" applyFont="1" applyBorder="1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7" fillId="0" borderId="56" xfId="0" applyNumberFormat="1" applyFont="1" applyBorder="1" applyAlignment="1">
      <alignment horizontal="center" vertical="center"/>
    </xf>
    <xf numFmtId="0" fontId="13" fillId="0" borderId="7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0" fontId="0" fillId="0" borderId="36" xfId="0" applyBorder="1"/>
    <xf numFmtId="0" fontId="1" fillId="2" borderId="30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2" borderId="69" xfId="0" applyNumberFormat="1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2" borderId="22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0" borderId="57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0" fontId="7" fillId="0" borderId="59" xfId="0" applyNumberFormat="1" applyFont="1" applyBorder="1" applyAlignment="1">
      <alignment horizontal="center" vertical="center"/>
    </xf>
    <xf numFmtId="0" fontId="7" fillId="0" borderId="58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5" fillId="2" borderId="46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  <xf numFmtId="0" fontId="5" fillId="2" borderId="34" xfId="0" applyNumberFormat="1" applyFont="1" applyFill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47" xfId="0" applyNumberFormat="1" applyFont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47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47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2" borderId="71" xfId="0" applyNumberFormat="1" applyFont="1" applyFill="1" applyBorder="1" applyAlignment="1">
      <alignment horizontal="center" vertical="center"/>
    </xf>
    <xf numFmtId="0" fontId="5" fillId="2" borderId="54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64" xfId="0" applyNumberFormat="1" applyFont="1" applyBorder="1" applyAlignment="1">
      <alignment horizontal="center" vertical="center"/>
    </xf>
    <xf numFmtId="0" fontId="7" fillId="0" borderId="65" xfId="0" applyNumberFormat="1" applyFont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center"/>
    </xf>
    <xf numFmtId="0" fontId="7" fillId="0" borderId="48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3" fillId="2" borderId="71" xfId="0" applyNumberFormat="1" applyFont="1" applyFill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" fillId="2" borderId="42" xfId="0" applyFont="1" applyFill="1" applyBorder="1" applyAlignment="1">
      <alignment horizontal="center" vertical="center"/>
    </xf>
    <xf numFmtId="0" fontId="7" fillId="2" borderId="74" xfId="0" applyNumberFormat="1" applyFont="1" applyFill="1" applyBorder="1" applyAlignment="1">
      <alignment horizontal="center" vertical="center"/>
    </xf>
    <xf numFmtId="0" fontId="7" fillId="2" borderId="70" xfId="0" applyNumberFormat="1" applyFont="1" applyFill="1" applyBorder="1" applyAlignment="1">
      <alignment horizontal="center" vertical="center"/>
    </xf>
    <xf numFmtId="0" fontId="8" fillId="2" borderId="34" xfId="0" applyNumberFormat="1" applyFont="1" applyFill="1" applyBorder="1" applyAlignment="1">
      <alignment horizontal="center" vertical="center"/>
    </xf>
    <xf numFmtId="0" fontId="8" fillId="2" borderId="47" xfId="0" applyNumberFormat="1" applyFont="1" applyFill="1" applyBorder="1" applyAlignment="1">
      <alignment horizontal="center" vertical="center"/>
    </xf>
    <xf numFmtId="0" fontId="8" fillId="2" borderId="54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45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7" fillId="2" borderId="46" xfId="0" applyNumberFormat="1" applyFont="1" applyFill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51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7" fillId="2" borderId="73" xfId="0" applyNumberFormat="1" applyFont="1" applyFill="1" applyBorder="1" applyAlignment="1">
      <alignment horizontal="center" vertical="center"/>
    </xf>
    <xf numFmtId="0" fontId="1" fillId="0" borderId="67" xfId="0" applyNumberFormat="1" applyFont="1" applyBorder="1" applyAlignment="1">
      <alignment horizontal="center" vertical="center"/>
    </xf>
    <xf numFmtId="0" fontId="7" fillId="0" borderId="76" xfId="0" applyNumberFormat="1" applyFont="1" applyBorder="1" applyAlignment="1">
      <alignment horizontal="center" vertical="center"/>
    </xf>
    <xf numFmtId="0" fontId="7" fillId="0" borderId="69" xfId="0" applyNumberFormat="1" applyFont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4" fillId="0" borderId="38" xfId="0" applyNumberFormat="1" applyFont="1" applyBorder="1" applyAlignment="1">
      <alignment vertical="center"/>
    </xf>
    <xf numFmtId="0" fontId="7" fillId="0" borderId="73" xfId="0" applyNumberFormat="1" applyFont="1" applyBorder="1" applyAlignment="1">
      <alignment vertical="center"/>
    </xf>
    <xf numFmtId="0" fontId="9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7" fillId="2" borderId="7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1" fillId="2" borderId="40" xfId="0" applyNumberFormat="1" applyFont="1" applyFill="1" applyBorder="1" applyAlignment="1">
      <alignment horizontal="left" vertical="center"/>
    </xf>
    <xf numFmtId="0" fontId="1" fillId="2" borderId="20" xfId="0" applyNumberFormat="1" applyFont="1" applyFill="1" applyBorder="1" applyAlignment="1">
      <alignment horizontal="left" vertical="center"/>
    </xf>
    <xf numFmtId="0" fontId="1" fillId="2" borderId="47" xfId="0" applyNumberFormat="1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/>
    </xf>
    <xf numFmtId="0" fontId="1" fillId="2" borderId="41" xfId="0" applyNumberFormat="1" applyFont="1" applyFill="1" applyBorder="1" applyAlignment="1">
      <alignment horizontal="left" vertical="center"/>
    </xf>
    <xf numFmtId="0" fontId="1" fillId="2" borderId="71" xfId="0" applyNumberFormat="1" applyFont="1" applyFill="1" applyBorder="1" applyAlignment="1">
      <alignment horizontal="left" vertical="center"/>
    </xf>
    <xf numFmtId="0" fontId="1" fillId="2" borderId="54" xfId="0" applyNumberFormat="1" applyFont="1" applyFill="1" applyBorder="1" applyAlignment="1">
      <alignment horizontal="left" vertical="center"/>
    </xf>
    <xf numFmtId="0" fontId="4" fillId="2" borderId="76" xfId="0" applyFont="1" applyFill="1" applyBorder="1" applyAlignment="1">
      <alignment vertical="center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50" xfId="0" applyNumberFormat="1" applyFont="1" applyFill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2" borderId="7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9"/>
  <sheetViews>
    <sheetView tabSelected="1" zoomScale="90" zoomScaleNormal="90" workbookViewId="0">
      <selection activeCell="S10" sqref="S10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12" width="5.42578125" customWidth="1"/>
    <col min="13" max="13" width="6.42578125" customWidth="1"/>
    <col min="14" max="14" width="7.7109375" customWidth="1"/>
    <col min="15" max="15" width="6.85546875" customWidth="1"/>
    <col min="16" max="24" width="6.140625" customWidth="1"/>
    <col min="25" max="25" width="6" customWidth="1"/>
    <col min="26" max="26" width="7" customWidth="1"/>
    <col min="27" max="27" width="6.5703125" customWidth="1"/>
    <col min="28" max="28" width="11" customWidth="1"/>
  </cols>
  <sheetData>
    <row r="1" spans="1:31" ht="15" customHeight="1" x14ac:dyDescent="0.25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3"/>
      <c r="AC1" s="2"/>
      <c r="AD1" s="2"/>
      <c r="AE1" s="2"/>
    </row>
    <row r="2" spans="1:31" ht="47.2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3"/>
      <c r="AC2" s="2"/>
      <c r="AD2" s="2"/>
      <c r="AE2" s="2"/>
    </row>
    <row r="3" spans="1:31" ht="22.5" customHeight="1" x14ac:dyDescent="0.25">
      <c r="A3" s="139" t="s">
        <v>146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4"/>
      <c r="AC3" s="1"/>
      <c r="AD3" s="1"/>
      <c r="AE3" s="1"/>
    </row>
    <row r="4" spans="1:31" ht="23.25" customHeight="1" thickBot="1" x14ac:dyDescent="0.3">
      <c r="A4" s="22" t="s">
        <v>72</v>
      </c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1"/>
      <c r="AD4" s="1"/>
      <c r="AE4" s="1"/>
    </row>
    <row r="5" spans="1:31" ht="15.75" thickBot="1" x14ac:dyDescent="0.3">
      <c r="A5" s="90" t="s">
        <v>0</v>
      </c>
      <c r="B5" s="251" t="s">
        <v>1</v>
      </c>
      <c r="C5" s="252"/>
      <c r="D5" s="253"/>
      <c r="E5" s="90" t="s">
        <v>2</v>
      </c>
      <c r="F5" s="216" t="s">
        <v>93</v>
      </c>
      <c r="G5" s="215"/>
      <c r="H5" s="254" t="s">
        <v>71</v>
      </c>
      <c r="I5" s="251"/>
      <c r="J5" s="251"/>
      <c r="K5" s="251"/>
      <c r="L5" s="251"/>
      <c r="M5" s="252"/>
      <c r="N5" s="252"/>
      <c r="O5" s="253"/>
      <c r="P5" s="216" t="s">
        <v>98</v>
      </c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5"/>
      <c r="AB5" s="134" t="s">
        <v>14</v>
      </c>
    </row>
    <row r="6" spans="1:31" ht="15.75" thickBot="1" x14ac:dyDescent="0.3">
      <c r="A6" s="218"/>
      <c r="B6" s="242" t="s">
        <v>74</v>
      </c>
      <c r="C6" s="243"/>
      <c r="D6" s="256"/>
      <c r="E6" s="218"/>
      <c r="F6" s="219" t="s">
        <v>94</v>
      </c>
      <c r="G6" s="220" t="s">
        <v>3</v>
      </c>
      <c r="H6" s="219" t="s">
        <v>89</v>
      </c>
      <c r="I6" s="221" t="s">
        <v>90</v>
      </c>
      <c r="J6" s="221" t="s">
        <v>91</v>
      </c>
      <c r="K6" s="219" t="s">
        <v>92</v>
      </c>
      <c r="L6" s="221" t="s">
        <v>90</v>
      </c>
      <c r="M6" s="221" t="s">
        <v>91</v>
      </c>
      <c r="N6" s="222" t="s">
        <v>14</v>
      </c>
      <c r="O6" s="220" t="s">
        <v>3</v>
      </c>
      <c r="P6" s="219" t="s">
        <v>89</v>
      </c>
      <c r="Q6" s="221" t="s">
        <v>90</v>
      </c>
      <c r="R6" s="219" t="s">
        <v>92</v>
      </c>
      <c r="S6" s="221" t="s">
        <v>90</v>
      </c>
      <c r="T6" s="219" t="s">
        <v>95</v>
      </c>
      <c r="U6" s="221" t="s">
        <v>90</v>
      </c>
      <c r="V6" s="219" t="s">
        <v>96</v>
      </c>
      <c r="W6" s="221" t="s">
        <v>90</v>
      </c>
      <c r="X6" s="219" t="s">
        <v>97</v>
      </c>
      <c r="Y6" s="221" t="s">
        <v>90</v>
      </c>
      <c r="Z6" s="222" t="s">
        <v>14</v>
      </c>
      <c r="AA6" s="220" t="s">
        <v>3</v>
      </c>
      <c r="AB6" s="149"/>
    </row>
    <row r="7" spans="1:31" x14ac:dyDescent="0.25">
      <c r="A7" s="249">
        <v>1</v>
      </c>
      <c r="B7" s="292" t="s">
        <v>18</v>
      </c>
      <c r="C7" s="293"/>
      <c r="D7" s="294"/>
      <c r="E7" s="32">
        <v>2002</v>
      </c>
      <c r="F7" s="29">
        <v>42</v>
      </c>
      <c r="G7" s="265">
        <v>1</v>
      </c>
      <c r="H7" s="157" t="s">
        <v>111</v>
      </c>
      <c r="I7" s="112">
        <v>0.83</v>
      </c>
      <c r="J7" s="112">
        <v>2.0499999999999998</v>
      </c>
      <c r="K7" s="112">
        <v>7</v>
      </c>
      <c r="L7" s="112">
        <v>1</v>
      </c>
      <c r="M7" s="112">
        <v>1.65</v>
      </c>
      <c r="N7" s="112">
        <f>I7*J7+L7*M7</f>
        <v>3.3514999999999997</v>
      </c>
      <c r="O7" s="113">
        <v>1</v>
      </c>
      <c r="P7" s="157" t="s">
        <v>100</v>
      </c>
      <c r="Q7" s="112">
        <v>0.8</v>
      </c>
      <c r="R7" s="267" t="s">
        <v>101</v>
      </c>
      <c r="S7" s="112">
        <v>0.8</v>
      </c>
      <c r="T7" s="267" t="s">
        <v>105</v>
      </c>
      <c r="U7" s="112">
        <v>0.64</v>
      </c>
      <c r="V7" s="267" t="s">
        <v>104</v>
      </c>
      <c r="W7" s="112">
        <v>0.64</v>
      </c>
      <c r="X7" s="267" t="s">
        <v>112</v>
      </c>
      <c r="Y7" s="112">
        <v>0.9</v>
      </c>
      <c r="Z7" s="112">
        <f>Q7+S7+U7+W7+Y7</f>
        <v>3.7800000000000002</v>
      </c>
      <c r="AA7" s="115">
        <v>1</v>
      </c>
      <c r="AB7" s="27">
        <f>G7+O7+AA7</f>
        <v>3</v>
      </c>
    </row>
    <row r="8" spans="1:31" x14ac:dyDescent="0.25">
      <c r="A8" s="98">
        <v>2</v>
      </c>
      <c r="B8" s="295" t="s">
        <v>36</v>
      </c>
      <c r="C8" s="296"/>
      <c r="D8" s="297"/>
      <c r="E8" s="33">
        <v>2002</v>
      </c>
      <c r="F8" s="30">
        <v>39</v>
      </c>
      <c r="G8" s="11">
        <v>3</v>
      </c>
      <c r="H8" s="160" t="s">
        <v>108</v>
      </c>
      <c r="I8" s="9">
        <v>0.51</v>
      </c>
      <c r="J8" s="9">
        <v>2.1</v>
      </c>
      <c r="K8" s="250" t="s">
        <v>99</v>
      </c>
      <c r="L8" s="9">
        <v>0.63</v>
      </c>
      <c r="M8" s="9">
        <v>1.85</v>
      </c>
      <c r="N8" s="8">
        <f>I8*J8+L8*M8</f>
        <v>2.2365000000000004</v>
      </c>
      <c r="O8" s="41">
        <v>3</v>
      </c>
      <c r="P8" s="160" t="s">
        <v>108</v>
      </c>
      <c r="Q8" s="9">
        <v>0.51</v>
      </c>
      <c r="R8" s="250" t="s">
        <v>109</v>
      </c>
      <c r="S8" s="9">
        <v>0.51</v>
      </c>
      <c r="T8" s="9">
        <v>3</v>
      </c>
      <c r="U8" s="9">
        <v>0.8</v>
      </c>
      <c r="V8" s="250" t="s">
        <v>110</v>
      </c>
      <c r="W8" s="9">
        <v>0.51</v>
      </c>
      <c r="X8" s="250" t="s">
        <v>99</v>
      </c>
      <c r="Y8" s="9">
        <v>0.63</v>
      </c>
      <c r="Z8" s="8">
        <f>Q8+S8+U8+W8+Y8</f>
        <v>2.96</v>
      </c>
      <c r="AA8" s="11">
        <v>2</v>
      </c>
      <c r="AB8" s="28">
        <f>G8+O8+AA8</f>
        <v>8</v>
      </c>
    </row>
    <row r="9" spans="1:31" x14ac:dyDescent="0.25">
      <c r="A9" s="28">
        <v>3</v>
      </c>
      <c r="B9" s="298" t="s">
        <v>58</v>
      </c>
      <c r="C9" s="299"/>
      <c r="D9" s="300"/>
      <c r="E9" s="34">
        <v>2003</v>
      </c>
      <c r="F9" s="31">
        <v>41</v>
      </c>
      <c r="G9" s="10">
        <v>2</v>
      </c>
      <c r="H9" s="42">
        <v>3</v>
      </c>
      <c r="I9" s="8">
        <v>0.8</v>
      </c>
      <c r="J9" s="8">
        <v>1.6</v>
      </c>
      <c r="K9" s="204" t="s">
        <v>99</v>
      </c>
      <c r="L9" s="159">
        <v>0.63</v>
      </c>
      <c r="M9" s="8">
        <v>2.1</v>
      </c>
      <c r="N9" s="8">
        <f>I9*J9+L9*M9</f>
        <v>2.6030000000000006</v>
      </c>
      <c r="O9" s="26">
        <v>2</v>
      </c>
      <c r="P9" s="168" t="s">
        <v>100</v>
      </c>
      <c r="Q9" s="8">
        <v>0.8</v>
      </c>
      <c r="R9" s="204" t="s">
        <v>101</v>
      </c>
      <c r="S9" s="8">
        <v>0.8</v>
      </c>
      <c r="T9" s="8"/>
      <c r="U9" s="8"/>
      <c r="V9" s="8"/>
      <c r="W9" s="8"/>
      <c r="X9" s="8"/>
      <c r="Y9" s="8"/>
      <c r="Z9" s="8">
        <f>Q9+S9+U9+W9+Y9</f>
        <v>1.6</v>
      </c>
      <c r="AA9" s="10">
        <v>4</v>
      </c>
      <c r="AB9" s="28">
        <f>G9+O9+AA9</f>
        <v>8</v>
      </c>
    </row>
    <row r="10" spans="1:31" x14ac:dyDescent="0.25">
      <c r="A10" s="28">
        <v>4</v>
      </c>
      <c r="B10" s="301" t="s">
        <v>84</v>
      </c>
      <c r="C10" s="302"/>
      <c r="D10" s="303"/>
      <c r="E10" s="34">
        <v>2002</v>
      </c>
      <c r="F10" s="31">
        <v>22</v>
      </c>
      <c r="G10" s="10">
        <v>4</v>
      </c>
      <c r="H10" s="168" t="s">
        <v>102</v>
      </c>
      <c r="I10" s="8">
        <v>0.63</v>
      </c>
      <c r="J10" s="8">
        <v>0.7</v>
      </c>
      <c r="K10" s="204" t="s">
        <v>103</v>
      </c>
      <c r="L10" s="159">
        <v>0.6</v>
      </c>
      <c r="M10" s="8">
        <v>1</v>
      </c>
      <c r="N10" s="8">
        <f>I10*J10+L10*M10</f>
        <v>1.0409999999999999</v>
      </c>
      <c r="O10" s="26">
        <v>5</v>
      </c>
      <c r="P10" s="168" t="s">
        <v>104</v>
      </c>
      <c r="Q10" s="8">
        <v>0.64</v>
      </c>
      <c r="R10" s="204" t="s">
        <v>105</v>
      </c>
      <c r="S10" s="8">
        <v>0.64</v>
      </c>
      <c r="T10" s="204" t="s">
        <v>100</v>
      </c>
      <c r="U10" s="8">
        <v>0.8</v>
      </c>
      <c r="V10" s="204" t="s">
        <v>106</v>
      </c>
      <c r="W10" s="8">
        <v>0.66</v>
      </c>
      <c r="X10" s="8"/>
      <c r="Y10" s="8"/>
      <c r="Z10" s="8">
        <f>Q10+S10+U10+W10+Y10</f>
        <v>2.74</v>
      </c>
      <c r="AA10" s="10">
        <v>3</v>
      </c>
      <c r="AB10" s="28">
        <f>G10+O10+AA10</f>
        <v>12</v>
      </c>
    </row>
    <row r="11" spans="1:31" ht="15.75" thickBot="1" x14ac:dyDescent="0.3">
      <c r="A11" s="122">
        <v>5</v>
      </c>
      <c r="B11" s="304" t="s">
        <v>20</v>
      </c>
      <c r="C11" s="305"/>
      <c r="D11" s="306"/>
      <c r="E11" s="52">
        <v>2003</v>
      </c>
      <c r="F11" s="123">
        <v>18</v>
      </c>
      <c r="G11" s="127">
        <v>5</v>
      </c>
      <c r="H11" s="187" t="s">
        <v>107</v>
      </c>
      <c r="I11" s="119">
        <v>0.5</v>
      </c>
      <c r="J11" s="119">
        <v>0.8</v>
      </c>
      <c r="K11" s="119">
        <v>3</v>
      </c>
      <c r="L11" s="266">
        <v>0.8</v>
      </c>
      <c r="M11" s="119">
        <v>0.95</v>
      </c>
      <c r="N11" s="119">
        <f>I11*J11+L11*M11</f>
        <v>1.1600000000000001</v>
      </c>
      <c r="O11" s="118">
        <v>4</v>
      </c>
      <c r="P11" s="117"/>
      <c r="Q11" s="119"/>
      <c r="R11" s="119"/>
      <c r="S11" s="119"/>
      <c r="T11" s="119"/>
      <c r="U11" s="119"/>
      <c r="V11" s="119"/>
      <c r="W11" s="119"/>
      <c r="X11" s="119"/>
      <c r="Y11" s="119"/>
      <c r="Z11" s="119">
        <f>Q11+S11+U11+W11+Y11</f>
        <v>0</v>
      </c>
      <c r="AA11" s="128">
        <v>5</v>
      </c>
      <c r="AB11" s="122">
        <f>G11+O11+AA11</f>
        <v>14</v>
      </c>
    </row>
    <row r="12" spans="1:31" ht="15.75" thickBot="1" x14ac:dyDescent="0.3">
      <c r="A12" s="257"/>
      <c r="B12" s="362"/>
      <c r="C12" s="363"/>
      <c r="D12" s="364"/>
      <c r="E12" s="291"/>
      <c r="F12" s="288"/>
      <c r="G12" s="289"/>
      <c r="H12" s="290"/>
      <c r="I12" s="258"/>
      <c r="J12" s="258"/>
      <c r="K12" s="258"/>
      <c r="L12" s="258"/>
      <c r="M12" s="258"/>
      <c r="N12" s="246"/>
      <c r="O12" s="287"/>
      <c r="P12" s="288"/>
      <c r="Q12" s="258"/>
      <c r="R12" s="258"/>
      <c r="S12" s="258"/>
      <c r="T12" s="258"/>
      <c r="U12" s="258"/>
      <c r="V12" s="258"/>
      <c r="W12" s="258"/>
      <c r="X12" s="258"/>
      <c r="Y12" s="258"/>
      <c r="Z12" s="246"/>
      <c r="AA12" s="289"/>
      <c r="AB12" s="264"/>
    </row>
    <row r="13" spans="1:31" ht="15.75" thickBot="1" x14ac:dyDescent="0.3">
      <c r="A13" s="199"/>
      <c r="B13" s="268" t="s">
        <v>73</v>
      </c>
      <c r="C13" s="178"/>
      <c r="D13" s="178"/>
      <c r="E13" s="197"/>
      <c r="F13" s="269"/>
      <c r="G13" s="270"/>
      <c r="H13" s="200"/>
      <c r="I13" s="200"/>
      <c r="J13" s="200"/>
      <c r="K13" s="200"/>
      <c r="L13" s="200"/>
      <c r="M13" s="271"/>
      <c r="N13" s="272"/>
      <c r="O13" s="273"/>
      <c r="P13" s="269"/>
      <c r="Q13" s="200"/>
      <c r="R13" s="200"/>
      <c r="S13" s="200"/>
      <c r="T13" s="200"/>
      <c r="U13" s="200"/>
      <c r="V13" s="200"/>
      <c r="W13" s="200"/>
      <c r="X13" s="200"/>
      <c r="Y13" s="271"/>
      <c r="Z13" s="272"/>
      <c r="AA13" s="273"/>
      <c r="AB13" s="274"/>
    </row>
    <row r="14" spans="1:31" x14ac:dyDescent="0.25">
      <c r="A14" s="229">
        <v>1</v>
      </c>
      <c r="B14" s="277" t="s">
        <v>11</v>
      </c>
      <c r="C14" s="278"/>
      <c r="D14" s="281"/>
      <c r="E14" s="32">
        <v>2002</v>
      </c>
      <c r="F14" s="49">
        <v>45</v>
      </c>
      <c r="G14" s="285">
        <v>1</v>
      </c>
      <c r="H14" s="166" t="s">
        <v>116</v>
      </c>
      <c r="I14" s="46">
        <v>0.73</v>
      </c>
      <c r="J14" s="46">
        <v>2.2000000000000002</v>
      </c>
      <c r="K14" s="46">
        <v>7</v>
      </c>
      <c r="L14" s="46">
        <v>0.85</v>
      </c>
      <c r="M14" s="46">
        <v>2.0499999999999998</v>
      </c>
      <c r="N14" s="112">
        <f>I14*J14+L14*M14</f>
        <v>3.3484999999999996</v>
      </c>
      <c r="O14" s="53">
        <v>1</v>
      </c>
      <c r="P14" s="167" t="s">
        <v>100</v>
      </c>
      <c r="Q14" s="46">
        <v>0.7</v>
      </c>
      <c r="R14" s="279" t="s">
        <v>101</v>
      </c>
      <c r="S14" s="46">
        <v>0.7</v>
      </c>
      <c r="T14" s="279" t="s">
        <v>116</v>
      </c>
      <c r="U14" s="46">
        <v>0.73</v>
      </c>
      <c r="V14" s="279" t="s">
        <v>122</v>
      </c>
      <c r="W14" s="46">
        <v>0.7</v>
      </c>
      <c r="X14" s="46">
        <v>7</v>
      </c>
      <c r="Y14" s="46">
        <v>0.85</v>
      </c>
      <c r="Z14" s="112">
        <f>Q14+S14+U14+W14+Y14</f>
        <v>3.68</v>
      </c>
      <c r="AA14" s="285">
        <v>1</v>
      </c>
      <c r="AB14" s="27">
        <f>G14+O14+AA14</f>
        <v>3</v>
      </c>
    </row>
    <row r="15" spans="1:31" x14ac:dyDescent="0.25">
      <c r="A15" s="99">
        <v>2</v>
      </c>
      <c r="B15" s="307" t="s">
        <v>9</v>
      </c>
      <c r="C15" s="209"/>
      <c r="D15" s="308"/>
      <c r="E15" s="33">
        <v>2003</v>
      </c>
      <c r="F15" s="15">
        <v>42</v>
      </c>
      <c r="G15" s="13">
        <v>4</v>
      </c>
      <c r="H15" s="164" t="s">
        <v>116</v>
      </c>
      <c r="I15" s="7">
        <v>0.73</v>
      </c>
      <c r="J15" s="7">
        <v>1.9</v>
      </c>
      <c r="K15" s="207" t="s">
        <v>111</v>
      </c>
      <c r="L15" s="7">
        <v>0.73</v>
      </c>
      <c r="M15" s="7">
        <v>1.55</v>
      </c>
      <c r="N15" s="8">
        <f>I15*J15+L15*M15</f>
        <v>2.5185</v>
      </c>
      <c r="O15" s="56">
        <v>2</v>
      </c>
      <c r="P15" s="165" t="s">
        <v>101</v>
      </c>
      <c r="Q15" s="7">
        <v>0.7</v>
      </c>
      <c r="R15" s="207" t="s">
        <v>100</v>
      </c>
      <c r="S15" s="7">
        <v>0.7</v>
      </c>
      <c r="T15" s="207" t="s">
        <v>105</v>
      </c>
      <c r="U15" s="7">
        <v>0.54</v>
      </c>
      <c r="V15" s="207" t="s">
        <v>104</v>
      </c>
      <c r="W15" s="7">
        <v>0.54</v>
      </c>
      <c r="X15" s="207" t="s">
        <v>116</v>
      </c>
      <c r="Y15" s="7">
        <v>0.73</v>
      </c>
      <c r="Z15" s="8">
        <f>Q15+S15+U15+W15+Y15</f>
        <v>3.21</v>
      </c>
      <c r="AA15" s="13">
        <v>2</v>
      </c>
      <c r="AB15" s="28">
        <f>G15+O15+AA15</f>
        <v>8</v>
      </c>
    </row>
    <row r="16" spans="1:31" x14ac:dyDescent="0.25">
      <c r="A16" s="17">
        <v>3</v>
      </c>
      <c r="B16" s="182" t="s">
        <v>12</v>
      </c>
      <c r="C16" s="183"/>
      <c r="D16" s="184"/>
      <c r="E16" s="33">
        <v>2002</v>
      </c>
      <c r="F16" s="50">
        <v>43</v>
      </c>
      <c r="G16" s="16">
        <v>3</v>
      </c>
      <c r="H16" s="54">
        <v>3</v>
      </c>
      <c r="I16" s="6">
        <v>0.7</v>
      </c>
      <c r="J16" s="6">
        <v>2</v>
      </c>
      <c r="K16" s="6"/>
      <c r="L16" s="6"/>
      <c r="M16" s="6"/>
      <c r="N16" s="8">
        <f>I16*J16+L16*M16</f>
        <v>1.4</v>
      </c>
      <c r="O16" s="47">
        <v>9</v>
      </c>
      <c r="P16" s="163" t="s">
        <v>100</v>
      </c>
      <c r="Q16" s="6">
        <v>0.7</v>
      </c>
      <c r="R16" s="208" t="s">
        <v>101</v>
      </c>
      <c r="S16" s="6">
        <v>0.7</v>
      </c>
      <c r="T16" s="208" t="s">
        <v>105</v>
      </c>
      <c r="U16" s="6">
        <v>0.54</v>
      </c>
      <c r="V16" s="208" t="s">
        <v>112</v>
      </c>
      <c r="W16" s="6">
        <v>0.8</v>
      </c>
      <c r="X16" s="6"/>
      <c r="Y16" s="6"/>
      <c r="Z16" s="8">
        <f>Q16+S16+U16+W16+Y16</f>
        <v>2.74</v>
      </c>
      <c r="AA16" s="16">
        <v>5</v>
      </c>
      <c r="AB16" s="28">
        <f>G16+O16+AA16</f>
        <v>17</v>
      </c>
    </row>
    <row r="17" spans="1:28" x14ac:dyDescent="0.25">
      <c r="A17" s="17">
        <v>3</v>
      </c>
      <c r="B17" s="309" t="s">
        <v>60</v>
      </c>
      <c r="C17" s="310"/>
      <c r="D17" s="311"/>
      <c r="E17" s="34">
        <v>2003</v>
      </c>
      <c r="F17" s="50">
        <v>45</v>
      </c>
      <c r="G17" s="16">
        <v>1</v>
      </c>
      <c r="H17" s="54">
        <v>3</v>
      </c>
      <c r="I17" s="6">
        <v>0.7</v>
      </c>
      <c r="J17" s="6">
        <v>0.6</v>
      </c>
      <c r="K17" s="208" t="s">
        <v>103</v>
      </c>
      <c r="L17" s="6">
        <v>0.5</v>
      </c>
      <c r="M17" s="6">
        <v>1.7</v>
      </c>
      <c r="N17" s="8">
        <f>I17*J17+L17*M17</f>
        <v>1.27</v>
      </c>
      <c r="O17" s="47">
        <v>10</v>
      </c>
      <c r="P17" s="163" t="s">
        <v>100</v>
      </c>
      <c r="Q17" s="6">
        <v>0.7</v>
      </c>
      <c r="R17" s="208" t="s">
        <v>101</v>
      </c>
      <c r="S17" s="6">
        <v>0.7</v>
      </c>
      <c r="T17" s="208" t="s">
        <v>104</v>
      </c>
      <c r="U17" s="6">
        <v>0.54</v>
      </c>
      <c r="V17" s="208" t="s">
        <v>116</v>
      </c>
      <c r="W17" s="6">
        <v>0.73</v>
      </c>
      <c r="X17" s="6"/>
      <c r="Y17" s="6"/>
      <c r="Z17" s="8">
        <f>Q17+S17+U17+W17+Y17</f>
        <v>2.67</v>
      </c>
      <c r="AA17" s="16">
        <v>6</v>
      </c>
      <c r="AB17" s="28">
        <f>G17+O17+AA17</f>
        <v>17</v>
      </c>
    </row>
    <row r="18" spans="1:28" x14ac:dyDescent="0.25">
      <c r="A18" s="99">
        <v>5</v>
      </c>
      <c r="B18" s="307" t="s">
        <v>10</v>
      </c>
      <c r="C18" s="209"/>
      <c r="D18" s="308"/>
      <c r="E18" s="34">
        <v>2002</v>
      </c>
      <c r="F18" s="15">
        <v>42</v>
      </c>
      <c r="G18" s="13">
        <v>4</v>
      </c>
      <c r="H18" s="55">
        <v>1</v>
      </c>
      <c r="I18" s="7">
        <v>0.54</v>
      </c>
      <c r="J18" s="7">
        <v>1.5</v>
      </c>
      <c r="K18" s="207" t="s">
        <v>120</v>
      </c>
      <c r="L18" s="207">
        <v>0.41</v>
      </c>
      <c r="M18" s="7">
        <v>1.1000000000000001</v>
      </c>
      <c r="N18" s="8">
        <f>I18*J18+L18*M18</f>
        <v>1.2610000000000001</v>
      </c>
      <c r="O18" s="56">
        <v>11</v>
      </c>
      <c r="P18" s="165" t="s">
        <v>100</v>
      </c>
      <c r="Q18" s="7">
        <v>0.7</v>
      </c>
      <c r="R18" s="207" t="s">
        <v>101</v>
      </c>
      <c r="S18" s="7">
        <v>0.7</v>
      </c>
      <c r="T18" s="207" t="s">
        <v>105</v>
      </c>
      <c r="U18" s="7">
        <v>0.54</v>
      </c>
      <c r="V18" s="207" t="s">
        <v>104</v>
      </c>
      <c r="W18" s="7">
        <v>0.54</v>
      </c>
      <c r="X18" s="207" t="s">
        <v>103</v>
      </c>
      <c r="Y18" s="7">
        <v>0.5</v>
      </c>
      <c r="Z18" s="8">
        <f>Q18+S18+U18+W18+Y18</f>
        <v>2.98</v>
      </c>
      <c r="AA18" s="13">
        <v>3</v>
      </c>
      <c r="AB18" s="28">
        <f>G18+O18+AA18</f>
        <v>18</v>
      </c>
    </row>
    <row r="19" spans="1:28" x14ac:dyDescent="0.25">
      <c r="A19" s="17">
        <v>6</v>
      </c>
      <c r="B19" s="309" t="s">
        <v>59</v>
      </c>
      <c r="C19" s="310"/>
      <c r="D19" s="311"/>
      <c r="E19" s="34">
        <v>2003</v>
      </c>
      <c r="F19" s="50">
        <v>36</v>
      </c>
      <c r="G19" s="16">
        <v>9</v>
      </c>
      <c r="H19" s="162" t="s">
        <v>103</v>
      </c>
      <c r="I19" s="6">
        <v>0.5</v>
      </c>
      <c r="J19" s="6">
        <v>2</v>
      </c>
      <c r="K19" s="6">
        <v>3</v>
      </c>
      <c r="L19" s="6">
        <v>0.7</v>
      </c>
      <c r="M19" s="6">
        <v>1.9</v>
      </c>
      <c r="N19" s="8">
        <f>I19*J19+L19*M19</f>
        <v>2.33</v>
      </c>
      <c r="O19" s="47">
        <v>3</v>
      </c>
      <c r="P19" s="163" t="s">
        <v>100</v>
      </c>
      <c r="Q19" s="6">
        <v>0.7</v>
      </c>
      <c r="R19" s="208" t="s">
        <v>101</v>
      </c>
      <c r="S19" s="6">
        <v>0.7</v>
      </c>
      <c r="T19" s="208" t="s">
        <v>104</v>
      </c>
      <c r="U19" s="6">
        <v>0.54</v>
      </c>
      <c r="V19" s="208" t="s">
        <v>113</v>
      </c>
      <c r="W19" s="6">
        <v>0.56999999999999995</v>
      </c>
      <c r="X19" s="6"/>
      <c r="Y19" s="6"/>
      <c r="Z19" s="8">
        <f>Q19+S19+U19+W19+Y19</f>
        <v>2.5099999999999998</v>
      </c>
      <c r="AA19" s="16">
        <v>8</v>
      </c>
      <c r="AB19" s="28">
        <f>G19+O19+AA19</f>
        <v>20</v>
      </c>
    </row>
    <row r="20" spans="1:28" x14ac:dyDescent="0.25">
      <c r="A20" s="17">
        <v>7</v>
      </c>
      <c r="B20" s="280" t="s">
        <v>32</v>
      </c>
      <c r="C20" s="206"/>
      <c r="D20" s="283"/>
      <c r="E20" s="34">
        <v>2003</v>
      </c>
      <c r="F20" s="50">
        <v>33</v>
      </c>
      <c r="G20" s="16">
        <v>13</v>
      </c>
      <c r="H20" s="162" t="s">
        <v>111</v>
      </c>
      <c r="I20" s="6">
        <v>0.73</v>
      </c>
      <c r="J20" s="6">
        <v>1.65</v>
      </c>
      <c r="K20" s="208" t="s">
        <v>120</v>
      </c>
      <c r="L20" s="6">
        <v>0.41</v>
      </c>
      <c r="M20" s="6">
        <v>1.5</v>
      </c>
      <c r="N20" s="8">
        <f>I20*J20+L20*M20</f>
        <v>1.8194999999999999</v>
      </c>
      <c r="O20" s="47">
        <v>4</v>
      </c>
      <c r="P20" s="163" t="s">
        <v>101</v>
      </c>
      <c r="Q20" s="6">
        <v>0.7</v>
      </c>
      <c r="R20" s="208" t="s">
        <v>121</v>
      </c>
      <c r="S20" s="6">
        <v>0.73</v>
      </c>
      <c r="T20" s="208" t="s">
        <v>119</v>
      </c>
      <c r="U20" s="6">
        <v>0.4</v>
      </c>
      <c r="V20" s="208" t="s">
        <v>120</v>
      </c>
      <c r="W20" s="6">
        <v>0.41</v>
      </c>
      <c r="X20" s="208" t="s">
        <v>116</v>
      </c>
      <c r="Y20" s="6">
        <v>0.73</v>
      </c>
      <c r="Z20" s="8">
        <f>Q20+S20+U20+W20+Y20</f>
        <v>2.97</v>
      </c>
      <c r="AA20" s="16">
        <v>4</v>
      </c>
      <c r="AB20" s="28">
        <f>G20+O20+AA20</f>
        <v>21</v>
      </c>
    </row>
    <row r="21" spans="1:28" x14ac:dyDescent="0.25">
      <c r="A21" s="80">
        <v>8</v>
      </c>
      <c r="B21" s="312" t="s">
        <v>86</v>
      </c>
      <c r="C21" s="213"/>
      <c r="D21" s="313"/>
      <c r="E21" s="34">
        <v>2002</v>
      </c>
      <c r="F21" s="284">
        <v>37</v>
      </c>
      <c r="G21" s="286">
        <v>8</v>
      </c>
      <c r="H21" s="162" t="s">
        <v>114</v>
      </c>
      <c r="I21" s="212">
        <v>0.61</v>
      </c>
      <c r="J21" s="212">
        <v>1.5</v>
      </c>
      <c r="K21" s="208" t="s">
        <v>109</v>
      </c>
      <c r="L21" s="212">
        <v>0.41</v>
      </c>
      <c r="M21" s="195">
        <v>2.1</v>
      </c>
      <c r="N21" s="8">
        <f>I21*J21+L21*M21</f>
        <v>1.776</v>
      </c>
      <c r="O21" s="194">
        <v>6</v>
      </c>
      <c r="P21" s="163" t="s">
        <v>103</v>
      </c>
      <c r="Q21" s="212">
        <v>0.5</v>
      </c>
      <c r="R21" s="208" t="s">
        <v>109</v>
      </c>
      <c r="S21" s="212">
        <v>0.41</v>
      </c>
      <c r="T21" s="208" t="s">
        <v>114</v>
      </c>
      <c r="U21" s="212">
        <v>0.61</v>
      </c>
      <c r="V21" s="208" t="s">
        <v>115</v>
      </c>
      <c r="W21" s="212">
        <v>0.56000000000000005</v>
      </c>
      <c r="X21" s="212"/>
      <c r="Y21" s="195"/>
      <c r="Z21" s="8">
        <f>Q21+S21+U21+W21+Y21</f>
        <v>2.08</v>
      </c>
      <c r="AA21" s="286">
        <v>10</v>
      </c>
      <c r="AB21" s="28">
        <f>G21+O21+AA21</f>
        <v>24</v>
      </c>
    </row>
    <row r="22" spans="1:28" x14ac:dyDescent="0.25">
      <c r="A22" s="99">
        <v>9</v>
      </c>
      <c r="B22" s="307" t="s">
        <v>35</v>
      </c>
      <c r="C22" s="209"/>
      <c r="D22" s="308"/>
      <c r="E22" s="33">
        <v>2002</v>
      </c>
      <c r="F22" s="15">
        <v>36</v>
      </c>
      <c r="G22" s="13">
        <v>9</v>
      </c>
      <c r="H22" s="164" t="s">
        <v>103</v>
      </c>
      <c r="I22" s="7">
        <v>0.5</v>
      </c>
      <c r="J22" s="7">
        <v>1.85</v>
      </c>
      <c r="K22" s="7">
        <v>3</v>
      </c>
      <c r="L22" s="7">
        <v>0.7</v>
      </c>
      <c r="M22" s="7">
        <v>1.25</v>
      </c>
      <c r="N22" s="8">
        <f>I22*J22+L22*M22</f>
        <v>1.8</v>
      </c>
      <c r="O22" s="56">
        <v>5</v>
      </c>
      <c r="P22" s="165" t="s">
        <v>118</v>
      </c>
      <c r="Q22" s="7">
        <v>0.41</v>
      </c>
      <c r="R22" s="207" t="s">
        <v>109</v>
      </c>
      <c r="S22" s="7">
        <v>0.41</v>
      </c>
      <c r="T22" s="207" t="s">
        <v>103</v>
      </c>
      <c r="U22" s="7">
        <v>0.5</v>
      </c>
      <c r="V22" s="207" t="s">
        <v>114</v>
      </c>
      <c r="W22" s="7">
        <v>0.61</v>
      </c>
      <c r="X22" s="7"/>
      <c r="Y22" s="7"/>
      <c r="Z22" s="8">
        <f>Q22+S22+U22+W22+Y22</f>
        <v>1.9299999999999997</v>
      </c>
      <c r="AA22" s="13">
        <v>11</v>
      </c>
      <c r="AB22" s="28">
        <f>G22+O22+AA22</f>
        <v>25</v>
      </c>
    </row>
    <row r="23" spans="1:28" x14ac:dyDescent="0.25">
      <c r="A23" s="17">
        <v>10</v>
      </c>
      <c r="B23" s="309" t="s">
        <v>61</v>
      </c>
      <c r="C23" s="310"/>
      <c r="D23" s="311"/>
      <c r="E23" s="34">
        <v>2002</v>
      </c>
      <c r="F23" s="50">
        <v>36</v>
      </c>
      <c r="G23" s="16">
        <v>9</v>
      </c>
      <c r="H23" s="54">
        <v>3</v>
      </c>
      <c r="I23" s="6">
        <v>0.7</v>
      </c>
      <c r="J23" s="6">
        <v>1.5</v>
      </c>
      <c r="K23" s="6"/>
      <c r="L23" s="6"/>
      <c r="M23" s="6"/>
      <c r="N23" s="8">
        <f>I23*J23+L23*M23</f>
        <v>1.0499999999999998</v>
      </c>
      <c r="O23" s="47">
        <v>12</v>
      </c>
      <c r="P23" s="163" t="s">
        <v>104</v>
      </c>
      <c r="Q23" s="6">
        <v>0.54</v>
      </c>
      <c r="R23" s="208" t="s">
        <v>100</v>
      </c>
      <c r="S23" s="6">
        <v>0.7</v>
      </c>
      <c r="T23" s="208" t="s">
        <v>101</v>
      </c>
      <c r="U23" s="6">
        <v>0.7</v>
      </c>
      <c r="V23" s="208" t="s">
        <v>116</v>
      </c>
      <c r="W23" s="6">
        <v>0.73</v>
      </c>
      <c r="X23" s="6"/>
      <c r="Y23" s="6"/>
      <c r="Z23" s="8">
        <f>Q23+S23+U23+W23+Y23</f>
        <v>2.67</v>
      </c>
      <c r="AA23" s="16">
        <v>6</v>
      </c>
      <c r="AB23" s="28">
        <f>G23+O23+AA23</f>
        <v>27</v>
      </c>
    </row>
    <row r="24" spans="1:28" x14ac:dyDescent="0.25">
      <c r="A24" s="17">
        <v>10</v>
      </c>
      <c r="B24" s="182" t="s">
        <v>19</v>
      </c>
      <c r="C24" s="183"/>
      <c r="D24" s="184"/>
      <c r="E24" s="33">
        <v>2002</v>
      </c>
      <c r="F24" s="50">
        <v>39</v>
      </c>
      <c r="G24" s="16">
        <v>7</v>
      </c>
      <c r="H24" s="54">
        <v>3</v>
      </c>
      <c r="I24" s="6">
        <v>0.7</v>
      </c>
      <c r="J24" s="6">
        <v>2.0499999999999998</v>
      </c>
      <c r="K24" s="6"/>
      <c r="L24" s="6"/>
      <c r="M24" s="6"/>
      <c r="N24" s="8">
        <f>I24*J24+L24*M24</f>
        <v>1.4349999999999998</v>
      </c>
      <c r="O24" s="47">
        <v>7</v>
      </c>
      <c r="P24" s="163" t="s">
        <v>101</v>
      </c>
      <c r="Q24" s="6">
        <v>0.7</v>
      </c>
      <c r="R24" s="208" t="s">
        <v>109</v>
      </c>
      <c r="S24" s="6">
        <v>0.41</v>
      </c>
      <c r="T24" s="6"/>
      <c r="U24" s="6"/>
      <c r="V24" s="6"/>
      <c r="W24" s="6"/>
      <c r="X24" s="6"/>
      <c r="Y24" s="6"/>
      <c r="Z24" s="8">
        <f>Q24+S24+U24+W24+Y24</f>
        <v>1.1099999999999999</v>
      </c>
      <c r="AA24" s="16">
        <v>13</v>
      </c>
      <c r="AB24" s="28">
        <f>G24+O24+AA24</f>
        <v>27</v>
      </c>
    </row>
    <row r="25" spans="1:28" x14ac:dyDescent="0.25">
      <c r="A25" s="17">
        <v>12</v>
      </c>
      <c r="B25" s="182" t="s">
        <v>13</v>
      </c>
      <c r="C25" s="183"/>
      <c r="D25" s="184"/>
      <c r="E25" s="33">
        <v>2002</v>
      </c>
      <c r="F25" s="50">
        <v>40</v>
      </c>
      <c r="G25" s="16">
        <v>6</v>
      </c>
      <c r="H25" s="54">
        <v>3</v>
      </c>
      <c r="I25" s="6">
        <v>0.7</v>
      </c>
      <c r="J25" s="6">
        <v>0.55000000000000004</v>
      </c>
      <c r="K25" s="6">
        <v>5</v>
      </c>
      <c r="L25" s="6">
        <v>0.8</v>
      </c>
      <c r="M25" s="6">
        <v>0.7</v>
      </c>
      <c r="N25" s="8">
        <f>I25*J25+L25*M25</f>
        <v>0.94499999999999995</v>
      </c>
      <c r="O25" s="47">
        <v>14</v>
      </c>
      <c r="P25" s="50"/>
      <c r="Q25" s="6"/>
      <c r="R25" s="6"/>
      <c r="S25" s="6"/>
      <c r="T25" s="6"/>
      <c r="U25" s="6"/>
      <c r="V25" s="6"/>
      <c r="W25" s="6"/>
      <c r="X25" s="6"/>
      <c r="Y25" s="6"/>
      <c r="Z25" s="8">
        <f>Q25+S25+U25+W25+Y25</f>
        <v>0</v>
      </c>
      <c r="AA25" s="16">
        <v>14</v>
      </c>
      <c r="AB25" s="28">
        <f>G25+O25+AA25</f>
        <v>34</v>
      </c>
    </row>
    <row r="26" spans="1:28" x14ac:dyDescent="0.25">
      <c r="A26" s="80">
        <v>13</v>
      </c>
      <c r="B26" s="314" t="s">
        <v>117</v>
      </c>
      <c r="C26" s="211"/>
      <c r="D26" s="315"/>
      <c r="E26" s="34">
        <v>2002</v>
      </c>
      <c r="F26" s="284">
        <v>30</v>
      </c>
      <c r="G26" s="286">
        <v>15</v>
      </c>
      <c r="H26" s="198">
        <v>3</v>
      </c>
      <c r="I26" s="212">
        <v>0.7</v>
      </c>
      <c r="J26" s="212">
        <v>1.1499999999999999</v>
      </c>
      <c r="K26" s="208" t="s">
        <v>103</v>
      </c>
      <c r="L26" s="212">
        <v>0.5</v>
      </c>
      <c r="M26" s="195">
        <v>1.25</v>
      </c>
      <c r="N26" s="8">
        <f>I26*J26+L26*M26</f>
        <v>1.43</v>
      </c>
      <c r="O26" s="194">
        <v>8</v>
      </c>
      <c r="P26" s="163" t="s">
        <v>118</v>
      </c>
      <c r="Q26" s="212">
        <v>0.41</v>
      </c>
      <c r="R26" s="208" t="s">
        <v>104</v>
      </c>
      <c r="S26" s="212">
        <v>0.54</v>
      </c>
      <c r="T26" s="208" t="s">
        <v>119</v>
      </c>
      <c r="U26" s="212">
        <v>0.4</v>
      </c>
      <c r="V26" s="208" t="s">
        <v>105</v>
      </c>
      <c r="W26" s="212">
        <v>0.54</v>
      </c>
      <c r="X26" s="212"/>
      <c r="Y26" s="195"/>
      <c r="Z26" s="8">
        <f>Q26+S26+U26+W26+Y26</f>
        <v>1.8900000000000001</v>
      </c>
      <c r="AA26" s="286">
        <v>12</v>
      </c>
      <c r="AB26" s="28">
        <f>G26+O26+AA26</f>
        <v>35</v>
      </c>
    </row>
    <row r="27" spans="1:28" x14ac:dyDescent="0.25">
      <c r="A27" s="17">
        <v>14</v>
      </c>
      <c r="B27" s="182" t="s">
        <v>21</v>
      </c>
      <c r="C27" s="183"/>
      <c r="D27" s="184"/>
      <c r="E27" s="33">
        <v>2002</v>
      </c>
      <c r="F27" s="50">
        <v>36</v>
      </c>
      <c r="G27" s="16">
        <v>9</v>
      </c>
      <c r="H27" s="54"/>
      <c r="I27" s="6"/>
      <c r="J27" s="6"/>
      <c r="K27" s="6">
        <v>3</v>
      </c>
      <c r="L27" s="6">
        <v>0.7</v>
      </c>
      <c r="M27" s="6">
        <v>1.05</v>
      </c>
      <c r="N27" s="8">
        <f>I27*J27+L27*M27</f>
        <v>0.73499999999999999</v>
      </c>
      <c r="O27" s="47">
        <v>15</v>
      </c>
      <c r="P27" s="50"/>
      <c r="Q27" s="6"/>
      <c r="R27" s="6"/>
      <c r="S27" s="6"/>
      <c r="T27" s="6"/>
      <c r="U27" s="6"/>
      <c r="V27" s="6"/>
      <c r="W27" s="6"/>
      <c r="X27" s="6"/>
      <c r="Y27" s="6"/>
      <c r="Z27" s="8">
        <f>Q27+S27+U27+W27+Y27</f>
        <v>0</v>
      </c>
      <c r="AA27" s="16">
        <v>14</v>
      </c>
      <c r="AB27" s="28">
        <f>G27+O27+AA27</f>
        <v>38</v>
      </c>
    </row>
    <row r="28" spans="1:28" ht="12" customHeight="1" x14ac:dyDescent="0.25">
      <c r="A28" s="99">
        <v>15</v>
      </c>
      <c r="B28" s="307" t="s">
        <v>33</v>
      </c>
      <c r="C28" s="209"/>
      <c r="D28" s="308"/>
      <c r="E28" s="33">
        <v>2003</v>
      </c>
      <c r="F28" s="15">
        <v>29</v>
      </c>
      <c r="G28" s="13">
        <v>16</v>
      </c>
      <c r="H28" s="55">
        <v>1</v>
      </c>
      <c r="I28" s="7">
        <v>0.54</v>
      </c>
      <c r="J28" s="7">
        <v>0.6</v>
      </c>
      <c r="K28" s="207" t="s">
        <v>109</v>
      </c>
      <c r="L28" s="7">
        <v>0.41</v>
      </c>
      <c r="M28" s="7">
        <v>0.85</v>
      </c>
      <c r="N28" s="8">
        <f>I28*J28+L28*M28</f>
        <v>0.67249999999999999</v>
      </c>
      <c r="O28" s="56">
        <v>16</v>
      </c>
      <c r="P28" s="165" t="s">
        <v>109</v>
      </c>
      <c r="Q28" s="7">
        <v>0.41</v>
      </c>
      <c r="R28" s="207" t="s">
        <v>104</v>
      </c>
      <c r="S28" s="7">
        <v>0.54</v>
      </c>
      <c r="T28" s="207" t="s">
        <v>100</v>
      </c>
      <c r="U28" s="7">
        <v>0.7</v>
      </c>
      <c r="V28" s="207" t="s">
        <v>101</v>
      </c>
      <c r="W28" s="7">
        <v>0.7</v>
      </c>
      <c r="X28" s="7"/>
      <c r="Y28" s="7"/>
      <c r="Z28" s="8">
        <f>Q28+S28+U28+W28+Y28</f>
        <v>2.3499999999999996</v>
      </c>
      <c r="AA28" s="13">
        <v>9</v>
      </c>
      <c r="AB28" s="28">
        <f>G28+O28+AA28</f>
        <v>41</v>
      </c>
    </row>
    <row r="29" spans="1:28" ht="15.75" thickBot="1" x14ac:dyDescent="0.3">
      <c r="A29" s="103">
        <v>15</v>
      </c>
      <c r="B29" s="316" t="s">
        <v>123</v>
      </c>
      <c r="C29" s="317"/>
      <c r="D29" s="318"/>
      <c r="E29" s="35">
        <v>2002</v>
      </c>
      <c r="F29" s="70">
        <v>31</v>
      </c>
      <c r="G29" s="71">
        <v>14</v>
      </c>
      <c r="H29" s="65">
        <v>3</v>
      </c>
      <c r="I29" s="67">
        <v>0.7</v>
      </c>
      <c r="J29" s="67">
        <v>1.4</v>
      </c>
      <c r="K29" s="67"/>
      <c r="L29" s="67"/>
      <c r="M29" s="67"/>
      <c r="N29" s="119">
        <f>I29*J29+L29*M29</f>
        <v>0.97999999999999987</v>
      </c>
      <c r="O29" s="66">
        <v>13</v>
      </c>
      <c r="P29" s="70"/>
      <c r="Q29" s="67"/>
      <c r="R29" s="67"/>
      <c r="S29" s="67"/>
      <c r="T29" s="67"/>
      <c r="U29" s="67"/>
      <c r="V29" s="67"/>
      <c r="W29" s="67"/>
      <c r="X29" s="67"/>
      <c r="Y29" s="67"/>
      <c r="Z29" s="119">
        <f>Q29+S29+U29+W29+Y29</f>
        <v>0</v>
      </c>
      <c r="AA29" s="71">
        <v>14</v>
      </c>
      <c r="AB29" s="116">
        <f>G29+O29+AA29</f>
        <v>41</v>
      </c>
    </row>
  </sheetData>
  <sortState ref="A14:AB29">
    <sortCondition ref="AB14:AB29"/>
  </sortState>
  <mergeCells count="28">
    <mergeCell ref="B26:D26"/>
    <mergeCell ref="B27:D27"/>
    <mergeCell ref="B28:D28"/>
    <mergeCell ref="B21:D21"/>
    <mergeCell ref="B22:D22"/>
    <mergeCell ref="B23:D23"/>
    <mergeCell ref="B24:D24"/>
    <mergeCell ref="B25:D25"/>
    <mergeCell ref="A1:AA2"/>
    <mergeCell ref="A3:AA3"/>
    <mergeCell ref="B5:D5"/>
    <mergeCell ref="F5:G5"/>
    <mergeCell ref="H5:O5"/>
    <mergeCell ref="P5:AA5"/>
    <mergeCell ref="B12:D12"/>
    <mergeCell ref="B29:D29"/>
    <mergeCell ref="AB5:AB6"/>
    <mergeCell ref="B6:D6"/>
    <mergeCell ref="B7:D7"/>
    <mergeCell ref="B8:D8"/>
    <mergeCell ref="B9:D9"/>
    <mergeCell ref="B10:D10"/>
    <mergeCell ref="B11:D11"/>
    <mergeCell ref="B15:D15"/>
    <mergeCell ref="B16:D16"/>
    <mergeCell ref="B17:D17"/>
    <mergeCell ref="B18:D18"/>
    <mergeCell ref="B19:D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2"/>
  <sheetViews>
    <sheetView zoomScale="90" zoomScaleNormal="90" workbookViewId="0">
      <selection activeCell="F18" sqref="F18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12" width="5.42578125" customWidth="1"/>
    <col min="13" max="13" width="6.42578125" customWidth="1"/>
    <col min="14" max="14" width="5.140625" customWidth="1"/>
    <col min="15" max="15" width="6.85546875" customWidth="1"/>
    <col min="16" max="24" width="6.140625" customWidth="1"/>
    <col min="25" max="25" width="6" customWidth="1"/>
    <col min="26" max="26" width="7" customWidth="1"/>
    <col min="27" max="27" width="6.5703125" customWidth="1"/>
    <col min="28" max="28" width="11" customWidth="1"/>
  </cols>
  <sheetData>
    <row r="1" spans="1:31" ht="15" customHeight="1" x14ac:dyDescent="0.25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91"/>
      <c r="AC1" s="2"/>
      <c r="AD1" s="2"/>
      <c r="AE1" s="2"/>
    </row>
    <row r="2" spans="1:31" ht="47.2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91"/>
      <c r="AC2" s="2"/>
      <c r="AD2" s="2"/>
      <c r="AE2" s="2"/>
    </row>
    <row r="3" spans="1:31" ht="22.5" customHeight="1" x14ac:dyDescent="0.25">
      <c r="A3" s="139" t="s">
        <v>146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92"/>
      <c r="AC3" s="1"/>
      <c r="AD3" s="1"/>
      <c r="AE3" s="1"/>
    </row>
    <row r="4" spans="1:31" ht="23.25" customHeight="1" thickBot="1" x14ac:dyDescent="0.3">
      <c r="A4" s="22" t="s">
        <v>72</v>
      </c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1"/>
      <c r="AD4" s="1"/>
      <c r="AE4" s="1"/>
    </row>
    <row r="5" spans="1:31" x14ac:dyDescent="0.25">
      <c r="A5" s="37" t="s">
        <v>0</v>
      </c>
      <c r="B5" s="151" t="s">
        <v>1</v>
      </c>
      <c r="C5" s="141"/>
      <c r="D5" s="142"/>
      <c r="E5" s="37" t="s">
        <v>2</v>
      </c>
      <c r="F5" s="143" t="s">
        <v>93</v>
      </c>
      <c r="G5" s="144"/>
      <c r="H5" s="140" t="s">
        <v>71</v>
      </c>
      <c r="I5" s="151"/>
      <c r="J5" s="151"/>
      <c r="K5" s="151"/>
      <c r="L5" s="151"/>
      <c r="M5" s="141"/>
      <c r="N5" s="141"/>
      <c r="O5" s="142"/>
      <c r="P5" s="143" t="s">
        <v>98</v>
      </c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4"/>
      <c r="AB5" s="134" t="s">
        <v>14</v>
      </c>
    </row>
    <row r="6" spans="1:31" ht="15.75" thickBot="1" x14ac:dyDescent="0.3">
      <c r="A6" s="97"/>
      <c r="B6" s="150" t="s">
        <v>74</v>
      </c>
      <c r="C6" s="136"/>
      <c r="D6" s="137"/>
      <c r="E6" s="97"/>
      <c r="F6" s="108" t="s">
        <v>94</v>
      </c>
      <c r="G6" s="109" t="s">
        <v>3</v>
      </c>
      <c r="H6" s="108" t="s">
        <v>89</v>
      </c>
      <c r="I6" s="111" t="s">
        <v>90</v>
      </c>
      <c r="J6" s="111" t="s">
        <v>91</v>
      </c>
      <c r="K6" s="108" t="s">
        <v>92</v>
      </c>
      <c r="L6" s="111" t="s">
        <v>90</v>
      </c>
      <c r="M6" s="111" t="s">
        <v>91</v>
      </c>
      <c r="N6" s="110" t="s">
        <v>14</v>
      </c>
      <c r="O6" s="109" t="s">
        <v>3</v>
      </c>
      <c r="P6" s="108" t="s">
        <v>89</v>
      </c>
      <c r="Q6" s="111" t="s">
        <v>90</v>
      </c>
      <c r="R6" s="108" t="s">
        <v>92</v>
      </c>
      <c r="S6" s="111" t="s">
        <v>90</v>
      </c>
      <c r="T6" s="108" t="s">
        <v>95</v>
      </c>
      <c r="U6" s="111" t="s">
        <v>90</v>
      </c>
      <c r="V6" s="108" t="s">
        <v>96</v>
      </c>
      <c r="W6" s="111" t="s">
        <v>90</v>
      </c>
      <c r="X6" s="108" t="s">
        <v>97</v>
      </c>
      <c r="Y6" s="111" t="s">
        <v>90</v>
      </c>
      <c r="Z6" s="110" t="s">
        <v>14</v>
      </c>
      <c r="AA6" s="109" t="s">
        <v>3</v>
      </c>
      <c r="AB6" s="149"/>
    </row>
    <row r="7" spans="1:31" ht="15.75" thickBot="1" x14ac:dyDescent="0.3">
      <c r="A7" s="27">
        <v>1</v>
      </c>
      <c r="B7" s="133" t="s">
        <v>17</v>
      </c>
      <c r="C7" s="106"/>
      <c r="D7" s="107"/>
      <c r="E7" s="125">
        <v>2001</v>
      </c>
      <c r="F7" s="95">
        <v>40</v>
      </c>
      <c r="G7" s="126">
        <v>1</v>
      </c>
      <c r="H7" s="95">
        <v>3</v>
      </c>
      <c r="I7" s="114">
        <v>0.8</v>
      </c>
      <c r="J7" s="114">
        <v>2.1</v>
      </c>
      <c r="K7" s="158" t="s">
        <v>116</v>
      </c>
      <c r="L7" s="114">
        <v>0.83</v>
      </c>
      <c r="M7" s="112">
        <v>1.9</v>
      </c>
      <c r="N7" s="112">
        <f>I7*J7+L7*M7</f>
        <v>3.2570000000000001</v>
      </c>
      <c r="O7" s="113">
        <v>1</v>
      </c>
      <c r="P7" s="158" t="s">
        <v>100</v>
      </c>
      <c r="Q7" s="114">
        <v>0.8</v>
      </c>
      <c r="R7" s="158" t="s">
        <v>101</v>
      </c>
      <c r="S7" s="114">
        <v>0.8</v>
      </c>
      <c r="T7" s="158" t="s">
        <v>104</v>
      </c>
      <c r="U7" s="114">
        <v>0.64</v>
      </c>
      <c r="V7" s="158" t="s">
        <v>105</v>
      </c>
      <c r="W7" s="114">
        <v>0.64</v>
      </c>
      <c r="X7" s="158" t="s">
        <v>124</v>
      </c>
      <c r="Y7" s="112">
        <v>0.85</v>
      </c>
      <c r="Z7" s="112">
        <f>Q7+S7+U7+W7+Y7</f>
        <v>3.7300000000000004</v>
      </c>
      <c r="AA7" s="113">
        <v>1</v>
      </c>
      <c r="AB7" s="27">
        <v>3</v>
      </c>
    </row>
    <row r="8" spans="1:31" ht="15.75" thickBot="1" x14ac:dyDescent="0.3">
      <c r="A8" s="116"/>
      <c r="B8" s="146" t="s">
        <v>85</v>
      </c>
      <c r="C8" s="147"/>
      <c r="D8" s="148"/>
      <c r="E8" s="52">
        <v>2001</v>
      </c>
      <c r="F8" s="120">
        <v>34</v>
      </c>
      <c r="G8" s="128">
        <v>2</v>
      </c>
      <c r="H8" s="187" t="s">
        <v>109</v>
      </c>
      <c r="I8" s="120">
        <v>0.51</v>
      </c>
      <c r="J8" s="120">
        <v>1.7</v>
      </c>
      <c r="K8" s="174" t="s">
        <v>103</v>
      </c>
      <c r="L8" s="120">
        <v>0.6</v>
      </c>
      <c r="M8" s="119">
        <v>1.3</v>
      </c>
      <c r="N8" s="112">
        <f t="shared" ref="N8:N11" si="0">I8*J8+L8*M8</f>
        <v>1.647</v>
      </c>
      <c r="O8" s="118">
        <v>2</v>
      </c>
      <c r="P8" s="120"/>
      <c r="Q8" s="120"/>
      <c r="R8" s="120"/>
      <c r="S8" s="120"/>
      <c r="T8" s="120"/>
      <c r="U8" s="120"/>
      <c r="V8" s="120"/>
      <c r="W8" s="120"/>
      <c r="X8" s="120"/>
      <c r="Y8" s="119"/>
      <c r="Z8" s="112"/>
      <c r="AA8" s="128">
        <v>2</v>
      </c>
      <c r="AB8" s="116">
        <v>6</v>
      </c>
    </row>
    <row r="9" spans="1:31" ht="15.75" thickBot="1" x14ac:dyDescent="0.3">
      <c r="A9" s="121"/>
      <c r="B9" s="389"/>
      <c r="C9" s="12"/>
      <c r="D9" s="390"/>
      <c r="E9" s="83"/>
      <c r="F9" s="374"/>
      <c r="G9" s="375"/>
      <c r="H9" s="130"/>
      <c r="I9" s="130"/>
      <c r="J9" s="130"/>
      <c r="K9" s="130"/>
      <c r="L9" s="130"/>
      <c r="M9" s="25"/>
      <c r="N9" s="112"/>
      <c r="O9" s="93"/>
      <c r="P9" s="374"/>
      <c r="Q9" s="130"/>
      <c r="R9" s="130"/>
      <c r="S9" s="130"/>
      <c r="T9" s="130"/>
      <c r="U9" s="130"/>
      <c r="V9" s="130"/>
      <c r="W9" s="130"/>
      <c r="X9" s="130"/>
      <c r="Y9" s="25"/>
      <c r="Z9" s="112"/>
      <c r="AA9" s="375"/>
      <c r="AB9" s="29"/>
    </row>
    <row r="10" spans="1:31" ht="15.75" thickBot="1" x14ac:dyDescent="0.3">
      <c r="A10" s="388"/>
      <c r="B10" s="391" t="s">
        <v>73</v>
      </c>
      <c r="C10" s="43"/>
      <c r="D10" s="392"/>
      <c r="E10" s="76"/>
      <c r="F10" s="89"/>
      <c r="G10" s="74"/>
      <c r="H10" s="44"/>
      <c r="I10" s="44"/>
      <c r="J10" s="44"/>
      <c r="K10" s="44"/>
      <c r="L10" s="44"/>
      <c r="M10" s="45"/>
      <c r="N10" s="112"/>
      <c r="O10" s="105"/>
      <c r="P10" s="89"/>
      <c r="Q10" s="44"/>
      <c r="R10" s="44"/>
      <c r="S10" s="44"/>
      <c r="T10" s="44"/>
      <c r="U10" s="44"/>
      <c r="V10" s="44"/>
      <c r="W10" s="44"/>
      <c r="X10" s="44"/>
      <c r="Y10" s="45"/>
      <c r="Z10" s="112"/>
      <c r="AA10" s="74"/>
      <c r="AB10" s="44"/>
    </row>
    <row r="11" spans="1:31" ht="15.75" thickBot="1" x14ac:dyDescent="0.3">
      <c r="A11" s="260">
        <v>1</v>
      </c>
      <c r="B11" s="395" t="s">
        <v>88</v>
      </c>
      <c r="C11" s="395"/>
      <c r="D11" s="395"/>
      <c r="E11" s="396">
        <v>1999</v>
      </c>
      <c r="F11" s="261">
        <v>51</v>
      </c>
      <c r="G11" s="262">
        <v>1</v>
      </c>
      <c r="H11" s="397" t="s">
        <v>114</v>
      </c>
      <c r="I11" s="263">
        <v>0.61</v>
      </c>
      <c r="J11" s="263">
        <v>1.4</v>
      </c>
      <c r="K11" s="263">
        <v>7</v>
      </c>
      <c r="L11" s="263">
        <v>0.85</v>
      </c>
      <c r="M11" s="245">
        <v>0.4</v>
      </c>
      <c r="N11" s="112">
        <f t="shared" si="0"/>
        <v>1.194</v>
      </c>
      <c r="O11" s="262">
        <v>1</v>
      </c>
      <c r="P11" s="397" t="s">
        <v>104</v>
      </c>
      <c r="Q11" s="263">
        <v>0.54</v>
      </c>
      <c r="R11" s="398" t="s">
        <v>105</v>
      </c>
      <c r="S11" s="263">
        <v>0.54</v>
      </c>
      <c r="T11" s="398" t="s">
        <v>100</v>
      </c>
      <c r="U11" s="263">
        <v>0.7</v>
      </c>
      <c r="V11" s="398" t="s">
        <v>101</v>
      </c>
      <c r="W11" s="263">
        <v>0.7</v>
      </c>
      <c r="X11" s="263">
        <v>7</v>
      </c>
      <c r="Y11" s="245">
        <v>0.85</v>
      </c>
      <c r="Z11" s="112">
        <f t="shared" ref="Z11" si="1">Q11+S11+U11+W11+Y11</f>
        <v>3.33</v>
      </c>
      <c r="AA11" s="262">
        <v>1</v>
      </c>
      <c r="AB11" s="399">
        <v>3</v>
      </c>
    </row>
    <row r="12" spans="1:31" x14ac:dyDescent="0.25">
      <c r="A12" s="19"/>
      <c r="B12" s="393"/>
      <c r="C12" s="192"/>
      <c r="D12" s="193"/>
      <c r="E12" s="259"/>
      <c r="F12" s="62"/>
      <c r="G12" s="63"/>
      <c r="H12" s="62"/>
      <c r="I12" s="61"/>
      <c r="J12" s="61"/>
      <c r="K12" s="61"/>
      <c r="L12" s="61"/>
      <c r="M12" s="88"/>
      <c r="N12" s="190"/>
      <c r="O12" s="63"/>
      <c r="P12" s="62"/>
      <c r="Q12" s="61"/>
      <c r="R12" s="61"/>
      <c r="S12" s="61"/>
      <c r="T12" s="61"/>
      <c r="U12" s="61"/>
      <c r="V12" s="61"/>
      <c r="W12" s="61"/>
      <c r="X12" s="61"/>
      <c r="Y12" s="88"/>
      <c r="Z12" s="190"/>
      <c r="AA12" s="63"/>
      <c r="AB12" s="394"/>
    </row>
  </sheetData>
  <mergeCells count="9">
    <mergeCell ref="AB5:AB6"/>
    <mergeCell ref="B6:D6"/>
    <mergeCell ref="B8:D8"/>
    <mergeCell ref="A1:AA2"/>
    <mergeCell ref="A3:AA3"/>
    <mergeCell ref="B5:D5"/>
    <mergeCell ref="F5:G5"/>
    <mergeCell ref="H5:O5"/>
    <mergeCell ref="P5:AA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4"/>
  <sheetViews>
    <sheetView topLeftCell="A7" zoomScale="90" zoomScaleNormal="90" workbookViewId="0">
      <selection activeCell="G18" sqref="G18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12" width="5.42578125" customWidth="1"/>
    <col min="13" max="13" width="6.42578125" customWidth="1"/>
    <col min="14" max="14" width="8.85546875" customWidth="1"/>
    <col min="15" max="15" width="6.85546875" customWidth="1"/>
    <col min="16" max="24" width="6.140625" customWidth="1"/>
    <col min="25" max="25" width="6" customWidth="1"/>
    <col min="26" max="26" width="7" customWidth="1"/>
    <col min="27" max="27" width="6.5703125" customWidth="1"/>
    <col min="28" max="28" width="11" customWidth="1"/>
  </cols>
  <sheetData>
    <row r="1" spans="1:31" ht="15" customHeight="1" x14ac:dyDescent="0.25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91"/>
      <c r="AC1" s="2"/>
      <c r="AD1" s="2"/>
      <c r="AE1" s="2"/>
    </row>
    <row r="2" spans="1:31" ht="47.2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91"/>
      <c r="AC2" s="2"/>
      <c r="AD2" s="2"/>
      <c r="AE2" s="2"/>
    </row>
    <row r="3" spans="1:31" ht="22.5" customHeight="1" x14ac:dyDescent="0.25">
      <c r="A3" s="139" t="s">
        <v>146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92"/>
      <c r="AC3" s="1"/>
      <c r="AD3" s="1"/>
      <c r="AE3" s="1"/>
    </row>
    <row r="4" spans="1:31" ht="23.25" customHeight="1" thickBot="1" x14ac:dyDescent="0.3">
      <c r="A4" s="22" t="s">
        <v>76</v>
      </c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1"/>
      <c r="AD4" s="1"/>
      <c r="AE4" s="1"/>
    </row>
    <row r="5" spans="1:31" x14ac:dyDescent="0.25">
      <c r="A5" s="37" t="s">
        <v>0</v>
      </c>
      <c r="B5" s="151" t="s">
        <v>1</v>
      </c>
      <c r="C5" s="141"/>
      <c r="D5" s="142"/>
      <c r="E5" s="37" t="s">
        <v>2</v>
      </c>
      <c r="F5" s="143" t="s">
        <v>93</v>
      </c>
      <c r="G5" s="144"/>
      <c r="H5" s="140" t="s">
        <v>71</v>
      </c>
      <c r="I5" s="151"/>
      <c r="J5" s="151"/>
      <c r="K5" s="151"/>
      <c r="L5" s="151"/>
      <c r="M5" s="141"/>
      <c r="N5" s="141"/>
      <c r="O5" s="142"/>
      <c r="P5" s="143" t="s">
        <v>98</v>
      </c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4"/>
      <c r="AB5" s="134" t="s">
        <v>14</v>
      </c>
    </row>
    <row r="6" spans="1:31" ht="15.75" thickBot="1" x14ac:dyDescent="0.3">
      <c r="A6" s="97"/>
      <c r="B6" s="150" t="s">
        <v>75</v>
      </c>
      <c r="C6" s="136"/>
      <c r="D6" s="137"/>
      <c r="E6" s="97"/>
      <c r="F6" s="108" t="s">
        <v>94</v>
      </c>
      <c r="G6" s="109" t="s">
        <v>3</v>
      </c>
      <c r="H6" s="108" t="s">
        <v>89</v>
      </c>
      <c r="I6" s="111" t="s">
        <v>90</v>
      </c>
      <c r="J6" s="111" t="s">
        <v>91</v>
      </c>
      <c r="K6" s="108" t="s">
        <v>92</v>
      </c>
      <c r="L6" s="111" t="s">
        <v>90</v>
      </c>
      <c r="M6" s="111" t="s">
        <v>91</v>
      </c>
      <c r="N6" s="110" t="s">
        <v>14</v>
      </c>
      <c r="O6" s="109" t="s">
        <v>3</v>
      </c>
      <c r="P6" s="108" t="s">
        <v>89</v>
      </c>
      <c r="Q6" s="111" t="s">
        <v>90</v>
      </c>
      <c r="R6" s="108" t="s">
        <v>92</v>
      </c>
      <c r="S6" s="111" t="s">
        <v>90</v>
      </c>
      <c r="T6" s="108" t="s">
        <v>95</v>
      </c>
      <c r="U6" s="111" t="s">
        <v>90</v>
      </c>
      <c r="V6" s="108" t="s">
        <v>96</v>
      </c>
      <c r="W6" s="111" t="s">
        <v>90</v>
      </c>
      <c r="X6" s="108" t="s">
        <v>97</v>
      </c>
      <c r="Y6" s="111" t="s">
        <v>90</v>
      </c>
      <c r="Z6" s="110" t="s">
        <v>14</v>
      </c>
      <c r="AA6" s="109" t="s">
        <v>3</v>
      </c>
      <c r="AB6" s="149"/>
    </row>
    <row r="7" spans="1:31" x14ac:dyDescent="0.25">
      <c r="A7" s="72">
        <v>1</v>
      </c>
      <c r="B7" s="400" t="s">
        <v>5</v>
      </c>
      <c r="C7" s="401"/>
      <c r="D7" s="402"/>
      <c r="E7" s="176">
        <v>2005</v>
      </c>
      <c r="F7" s="370">
        <v>40</v>
      </c>
      <c r="G7" s="351">
        <v>1</v>
      </c>
      <c r="H7" s="114">
        <v>3</v>
      </c>
      <c r="I7" s="112">
        <v>0.8</v>
      </c>
      <c r="J7" s="112">
        <v>2</v>
      </c>
      <c r="K7" s="112">
        <v>5</v>
      </c>
      <c r="L7" s="112">
        <v>0.9</v>
      </c>
      <c r="M7" s="112">
        <v>1.8</v>
      </c>
      <c r="N7" s="115">
        <f>I7*J7+L7*M7</f>
        <v>3.22</v>
      </c>
      <c r="O7" s="351">
        <v>1</v>
      </c>
      <c r="P7" s="157" t="s">
        <v>104</v>
      </c>
      <c r="Q7" s="112">
        <v>0.64</v>
      </c>
      <c r="R7" s="267" t="s">
        <v>105</v>
      </c>
      <c r="S7" s="112">
        <v>0.64</v>
      </c>
      <c r="T7" s="267" t="s">
        <v>100</v>
      </c>
      <c r="U7" s="112">
        <v>0.8</v>
      </c>
      <c r="V7" s="267" t="s">
        <v>101</v>
      </c>
      <c r="W7" s="112">
        <v>0.8</v>
      </c>
      <c r="X7" s="267" t="s">
        <v>112</v>
      </c>
      <c r="Y7" s="112">
        <v>0.9</v>
      </c>
      <c r="Z7" s="115">
        <f>Q7+S7+U7+W7+Y7</f>
        <v>3.78</v>
      </c>
      <c r="AA7" s="351">
        <v>2</v>
      </c>
      <c r="AB7" s="346">
        <f>G7+O7+AA7</f>
        <v>4</v>
      </c>
    </row>
    <row r="8" spans="1:31" x14ac:dyDescent="0.25">
      <c r="A8" s="58">
        <v>2</v>
      </c>
      <c r="B8" s="332" t="s">
        <v>41</v>
      </c>
      <c r="C8" s="325"/>
      <c r="D8" s="333"/>
      <c r="E8" s="64">
        <v>2004</v>
      </c>
      <c r="F8" s="186">
        <v>39</v>
      </c>
      <c r="G8" s="353">
        <v>3</v>
      </c>
      <c r="H8" s="156" t="s">
        <v>128</v>
      </c>
      <c r="I8" s="8">
        <v>0.9</v>
      </c>
      <c r="J8" s="8">
        <v>2</v>
      </c>
      <c r="K8" s="8"/>
      <c r="L8" s="8"/>
      <c r="M8" s="8"/>
      <c r="N8" s="10">
        <f>I8*J8+L8*M8</f>
        <v>1.8</v>
      </c>
      <c r="O8" s="353">
        <v>4</v>
      </c>
      <c r="P8" s="168" t="s">
        <v>135</v>
      </c>
      <c r="Q8" s="8">
        <v>0.74</v>
      </c>
      <c r="R8" s="204" t="s">
        <v>136</v>
      </c>
      <c r="S8" s="8">
        <v>0.74</v>
      </c>
      <c r="T8" s="204" t="s">
        <v>129</v>
      </c>
      <c r="U8" s="8">
        <v>0.9</v>
      </c>
      <c r="V8" s="204" t="s">
        <v>130</v>
      </c>
      <c r="W8" s="8">
        <v>0.9</v>
      </c>
      <c r="X8" s="204" t="s">
        <v>112</v>
      </c>
      <c r="Y8" s="8">
        <v>0.9</v>
      </c>
      <c r="Z8" s="10">
        <f>Q8+S8+U8+W8+Y8</f>
        <v>4.18</v>
      </c>
      <c r="AA8" s="353">
        <v>1</v>
      </c>
      <c r="AB8" s="347">
        <f>G8+O8+AA8</f>
        <v>8</v>
      </c>
    </row>
    <row r="9" spans="1:31" x14ac:dyDescent="0.25">
      <c r="A9" s="57">
        <v>3</v>
      </c>
      <c r="B9" s="280" t="s">
        <v>6</v>
      </c>
      <c r="C9" s="205"/>
      <c r="D9" s="334"/>
      <c r="E9" s="177">
        <v>2004</v>
      </c>
      <c r="F9" s="371">
        <v>38</v>
      </c>
      <c r="G9" s="354">
        <v>4</v>
      </c>
      <c r="H9" s="161" t="s">
        <v>111</v>
      </c>
      <c r="I9" s="9">
        <v>0.83</v>
      </c>
      <c r="J9" s="9">
        <v>1.7</v>
      </c>
      <c r="K9" s="250" t="s">
        <v>125</v>
      </c>
      <c r="L9" s="9">
        <v>0.74</v>
      </c>
      <c r="M9" s="9">
        <v>1.9</v>
      </c>
      <c r="N9" s="10">
        <f>I9*J9+L9*M9</f>
        <v>2.8169999999999997</v>
      </c>
      <c r="O9" s="354">
        <v>2</v>
      </c>
      <c r="P9" s="160" t="s">
        <v>126</v>
      </c>
      <c r="Q9" s="9">
        <v>0.67</v>
      </c>
      <c r="R9" s="250" t="s">
        <v>127</v>
      </c>
      <c r="S9" s="9">
        <v>0.67</v>
      </c>
      <c r="T9" s="250" t="s">
        <v>129</v>
      </c>
      <c r="U9" s="9">
        <v>0.9</v>
      </c>
      <c r="V9" s="250" t="s">
        <v>130</v>
      </c>
      <c r="W9" s="9">
        <v>0.9</v>
      </c>
      <c r="X9" s="250"/>
      <c r="Y9" s="9"/>
      <c r="Z9" s="10">
        <f>Q9+S9+U9+W9+Y9</f>
        <v>3.14</v>
      </c>
      <c r="AA9" s="354">
        <v>3</v>
      </c>
      <c r="AB9" s="347">
        <f>G9+O9+AA9</f>
        <v>9</v>
      </c>
    </row>
    <row r="10" spans="1:31" x14ac:dyDescent="0.25">
      <c r="A10" s="58">
        <v>4</v>
      </c>
      <c r="B10" s="335" t="s">
        <v>134</v>
      </c>
      <c r="C10" s="326"/>
      <c r="D10" s="336"/>
      <c r="E10" s="64">
        <v>2004</v>
      </c>
      <c r="F10" s="371">
        <v>40</v>
      </c>
      <c r="G10" s="354">
        <v>1</v>
      </c>
      <c r="H10" s="161" t="s">
        <v>120</v>
      </c>
      <c r="I10" s="9">
        <v>0.51</v>
      </c>
      <c r="J10" s="9">
        <v>1</v>
      </c>
      <c r="K10" s="250" t="s">
        <v>107</v>
      </c>
      <c r="L10" s="9">
        <v>0.5</v>
      </c>
      <c r="M10" s="9">
        <v>1.2</v>
      </c>
      <c r="N10" s="10">
        <f>I10*J10+L10*M10</f>
        <v>1.1099999999999999</v>
      </c>
      <c r="O10" s="354">
        <v>7</v>
      </c>
      <c r="P10" s="160" t="s">
        <v>109</v>
      </c>
      <c r="Q10" s="9">
        <v>0.51</v>
      </c>
      <c r="R10" s="250" t="s">
        <v>101</v>
      </c>
      <c r="S10" s="9">
        <v>0.8</v>
      </c>
      <c r="T10" s="250" t="s">
        <v>104</v>
      </c>
      <c r="U10" s="9">
        <v>0.64</v>
      </c>
      <c r="V10" s="9"/>
      <c r="W10" s="9"/>
      <c r="X10" s="9"/>
      <c r="Y10" s="9"/>
      <c r="Z10" s="10">
        <f>Q10+S10+U10+W10+Y10</f>
        <v>1.9500000000000002</v>
      </c>
      <c r="AA10" s="354">
        <v>8</v>
      </c>
      <c r="AB10" s="347">
        <f>G10+O10+AA10</f>
        <v>16</v>
      </c>
    </row>
    <row r="11" spans="1:31" x14ac:dyDescent="0.25">
      <c r="A11" s="58">
        <v>4</v>
      </c>
      <c r="B11" s="337" t="s">
        <v>26</v>
      </c>
      <c r="C11" s="327"/>
      <c r="D11" s="338"/>
      <c r="E11" s="64">
        <v>2005</v>
      </c>
      <c r="F11" s="186">
        <v>28</v>
      </c>
      <c r="G11" s="353">
        <v>9</v>
      </c>
      <c r="H11" s="31">
        <v>1</v>
      </c>
      <c r="I11" s="8">
        <v>0.64</v>
      </c>
      <c r="J11" s="8">
        <v>1.2</v>
      </c>
      <c r="K11" s="8">
        <v>3</v>
      </c>
      <c r="L11" s="8">
        <v>0.8</v>
      </c>
      <c r="M11" s="8">
        <v>1.7</v>
      </c>
      <c r="N11" s="10">
        <f>I11*J11+L11*M11</f>
        <v>2.1280000000000001</v>
      </c>
      <c r="O11" s="353">
        <v>3</v>
      </c>
      <c r="P11" s="168" t="s">
        <v>119</v>
      </c>
      <c r="Q11" s="8">
        <v>0.5</v>
      </c>
      <c r="R11" s="204" t="s">
        <v>109</v>
      </c>
      <c r="S11" s="8">
        <v>0.5</v>
      </c>
      <c r="T11" s="204" t="s">
        <v>104</v>
      </c>
      <c r="U11" s="8">
        <v>0.64</v>
      </c>
      <c r="V11" s="204" t="s">
        <v>103</v>
      </c>
      <c r="W11" s="8">
        <v>0.6</v>
      </c>
      <c r="X11" s="204" t="s">
        <v>100</v>
      </c>
      <c r="Y11" s="8">
        <v>0.8</v>
      </c>
      <c r="Z11" s="10">
        <f>Q11+S11+U11+W11+Y11</f>
        <v>3.04</v>
      </c>
      <c r="AA11" s="353">
        <v>4</v>
      </c>
      <c r="AB11" s="347">
        <f>G11+O11+AA11</f>
        <v>16</v>
      </c>
    </row>
    <row r="12" spans="1:31" x14ac:dyDescent="0.25">
      <c r="A12" s="186">
        <v>6</v>
      </c>
      <c r="B12" s="403" t="s">
        <v>133</v>
      </c>
      <c r="C12" s="404"/>
      <c r="D12" s="405"/>
      <c r="E12" s="177">
        <v>2002</v>
      </c>
      <c r="F12" s="186">
        <v>34</v>
      </c>
      <c r="G12" s="353">
        <v>6</v>
      </c>
      <c r="H12" s="31">
        <v>3</v>
      </c>
      <c r="I12" s="8">
        <v>0.8</v>
      </c>
      <c r="J12" s="8">
        <v>0.4</v>
      </c>
      <c r="K12" s="204" t="s">
        <v>107</v>
      </c>
      <c r="L12" s="8">
        <v>0.5</v>
      </c>
      <c r="M12" s="8">
        <v>1.7</v>
      </c>
      <c r="N12" s="10">
        <f>I12*J12+L12*M12</f>
        <v>1.17</v>
      </c>
      <c r="O12" s="353">
        <v>6</v>
      </c>
      <c r="P12" s="168" t="s">
        <v>132</v>
      </c>
      <c r="Q12" s="8">
        <v>0.5</v>
      </c>
      <c r="R12" s="204" t="s">
        <v>104</v>
      </c>
      <c r="S12" s="8">
        <v>0.64</v>
      </c>
      <c r="T12" s="204" t="s">
        <v>105</v>
      </c>
      <c r="U12" s="8">
        <v>0.64</v>
      </c>
      <c r="V12" s="204" t="s">
        <v>109</v>
      </c>
      <c r="W12" s="8">
        <v>0.5</v>
      </c>
      <c r="X12" s="8"/>
      <c r="Y12" s="8"/>
      <c r="Z12" s="10">
        <f>Q12+S12+U12+W12+Y12</f>
        <v>2.2800000000000002</v>
      </c>
      <c r="AA12" s="353">
        <v>6</v>
      </c>
      <c r="AB12" s="347">
        <f>G12+O12+AA12</f>
        <v>18</v>
      </c>
    </row>
    <row r="13" spans="1:31" x14ac:dyDescent="0.25">
      <c r="A13" s="58">
        <v>7</v>
      </c>
      <c r="B13" s="332" t="s">
        <v>37</v>
      </c>
      <c r="C13" s="325"/>
      <c r="D13" s="333"/>
      <c r="E13" s="64">
        <v>2004</v>
      </c>
      <c r="F13" s="186">
        <v>38</v>
      </c>
      <c r="G13" s="353">
        <v>4</v>
      </c>
      <c r="H13" s="156" t="s">
        <v>109</v>
      </c>
      <c r="I13" s="8">
        <v>0.51</v>
      </c>
      <c r="J13" s="8">
        <v>1.4</v>
      </c>
      <c r="K13" s="204" t="s">
        <v>103</v>
      </c>
      <c r="L13" s="8">
        <v>0.6</v>
      </c>
      <c r="M13" s="8">
        <v>0.85</v>
      </c>
      <c r="N13" s="10">
        <f>I13*J13+L13*M13</f>
        <v>1.224</v>
      </c>
      <c r="O13" s="353">
        <v>5</v>
      </c>
      <c r="P13" s="42"/>
      <c r="Q13" s="8"/>
      <c r="R13" s="8"/>
      <c r="S13" s="8"/>
      <c r="T13" s="8"/>
      <c r="U13" s="8"/>
      <c r="V13" s="8"/>
      <c r="W13" s="8"/>
      <c r="X13" s="8"/>
      <c r="Y13" s="8"/>
      <c r="Z13" s="10">
        <f>Q13+S13+U13+W13+Y13</f>
        <v>0</v>
      </c>
      <c r="AA13" s="353">
        <v>10</v>
      </c>
      <c r="AB13" s="347">
        <f>G13+O13+AA13</f>
        <v>19</v>
      </c>
    </row>
    <row r="14" spans="1:31" x14ac:dyDescent="0.25">
      <c r="A14" s="57">
        <v>8</v>
      </c>
      <c r="B14" s="406" t="s">
        <v>23</v>
      </c>
      <c r="C14" s="407"/>
      <c r="D14" s="408"/>
      <c r="E14" s="64">
        <v>2004</v>
      </c>
      <c r="F14" s="186">
        <v>27</v>
      </c>
      <c r="G14" s="353">
        <v>10</v>
      </c>
      <c r="H14" s="156" t="s">
        <v>104</v>
      </c>
      <c r="I14" s="8">
        <v>0.64</v>
      </c>
      <c r="J14" s="8">
        <v>1.3</v>
      </c>
      <c r="K14" s="8"/>
      <c r="L14" s="8"/>
      <c r="M14" s="8"/>
      <c r="N14" s="10">
        <f>I14*J14+L14*M14</f>
        <v>0.83200000000000007</v>
      </c>
      <c r="O14" s="353">
        <v>8</v>
      </c>
      <c r="P14" s="168" t="s">
        <v>104</v>
      </c>
      <c r="Q14" s="8">
        <v>0.64</v>
      </c>
      <c r="R14" s="204" t="s">
        <v>105</v>
      </c>
      <c r="S14" s="8">
        <v>0.64</v>
      </c>
      <c r="T14" s="204" t="s">
        <v>103</v>
      </c>
      <c r="U14" s="8">
        <v>0.6</v>
      </c>
      <c r="V14" s="204" t="s">
        <v>100</v>
      </c>
      <c r="W14" s="8">
        <v>0.8</v>
      </c>
      <c r="X14" s="8"/>
      <c r="Y14" s="8"/>
      <c r="Z14" s="10">
        <f>Q14+S14+U14+W14+Y14</f>
        <v>2.6799999999999997</v>
      </c>
      <c r="AA14" s="353">
        <v>5</v>
      </c>
      <c r="AB14" s="347">
        <f>G14+O14+AA14</f>
        <v>23</v>
      </c>
    </row>
    <row r="15" spans="1:31" x14ac:dyDescent="0.25">
      <c r="A15" s="57">
        <v>9</v>
      </c>
      <c r="B15" s="406" t="s">
        <v>24</v>
      </c>
      <c r="C15" s="407"/>
      <c r="D15" s="408"/>
      <c r="E15" s="64">
        <v>2004</v>
      </c>
      <c r="F15" s="186">
        <v>30</v>
      </c>
      <c r="G15" s="353">
        <v>8</v>
      </c>
      <c r="H15" s="156" t="s">
        <v>107</v>
      </c>
      <c r="I15" s="8">
        <v>0.5</v>
      </c>
      <c r="J15" s="8">
        <v>1</v>
      </c>
      <c r="K15" s="8">
        <v>0.64</v>
      </c>
      <c r="L15" s="8"/>
      <c r="M15" s="8"/>
      <c r="N15" s="10">
        <f>I15*J15+L15*M15</f>
        <v>0.5</v>
      </c>
      <c r="O15" s="353">
        <v>10</v>
      </c>
      <c r="P15" s="168" t="s">
        <v>132</v>
      </c>
      <c r="Q15" s="8">
        <v>0.5</v>
      </c>
      <c r="R15" s="204" t="s">
        <v>119</v>
      </c>
      <c r="S15" s="8">
        <v>0.5</v>
      </c>
      <c r="T15" s="204" t="s">
        <v>104</v>
      </c>
      <c r="U15" s="8">
        <v>0.64</v>
      </c>
      <c r="V15" s="204" t="s">
        <v>105</v>
      </c>
      <c r="W15" s="8">
        <v>0.64</v>
      </c>
      <c r="X15" s="8"/>
      <c r="Y15" s="8"/>
      <c r="Z15" s="10">
        <f>Q15+S15+U15+W15+Y15</f>
        <v>2.2800000000000002</v>
      </c>
      <c r="AA15" s="353">
        <v>6</v>
      </c>
      <c r="AB15" s="347">
        <f>G15+O15+AA15</f>
        <v>24</v>
      </c>
    </row>
    <row r="16" spans="1:31" ht="15.75" thickBot="1" x14ac:dyDescent="0.3">
      <c r="A16" s="330">
        <v>10</v>
      </c>
      <c r="B16" s="409" t="s">
        <v>131</v>
      </c>
      <c r="C16" s="410"/>
      <c r="D16" s="411"/>
      <c r="E16" s="339">
        <v>2005</v>
      </c>
      <c r="F16" s="330">
        <v>31</v>
      </c>
      <c r="G16" s="355">
        <v>7</v>
      </c>
      <c r="H16" s="174" t="s">
        <v>109</v>
      </c>
      <c r="I16" s="119">
        <v>0.5</v>
      </c>
      <c r="J16" s="119">
        <v>1</v>
      </c>
      <c r="K16" s="119">
        <v>0.64</v>
      </c>
      <c r="L16" s="119"/>
      <c r="M16" s="119"/>
      <c r="N16" s="128">
        <f>I16*J16+L16*M16</f>
        <v>0.5</v>
      </c>
      <c r="O16" s="355">
        <v>9</v>
      </c>
      <c r="P16" s="187" t="s">
        <v>119</v>
      </c>
      <c r="Q16" s="119">
        <v>0.5</v>
      </c>
      <c r="R16" s="231" t="s">
        <v>109</v>
      </c>
      <c r="S16" s="119">
        <v>0.5</v>
      </c>
      <c r="T16" s="119"/>
      <c r="U16" s="119"/>
      <c r="V16" s="119"/>
      <c r="W16" s="119"/>
      <c r="X16" s="119"/>
      <c r="Y16" s="119"/>
      <c r="Z16" s="128">
        <f>Q16+S16+U16+W16+Y16</f>
        <v>1</v>
      </c>
      <c r="AA16" s="355">
        <v>9</v>
      </c>
      <c r="AB16" s="348">
        <f>G16+O16+AA16</f>
        <v>25</v>
      </c>
    </row>
    <row r="17" spans="1:28" ht="15.75" thickBot="1" x14ac:dyDescent="0.3">
      <c r="A17" s="331"/>
      <c r="B17" s="362"/>
      <c r="C17" s="363"/>
      <c r="D17" s="364"/>
      <c r="E17" s="79"/>
      <c r="F17" s="331"/>
      <c r="G17" s="356"/>
      <c r="H17" s="340"/>
      <c r="I17" s="329"/>
      <c r="J17" s="329"/>
      <c r="K17" s="329"/>
      <c r="L17" s="329"/>
      <c r="M17" s="329"/>
      <c r="N17" s="344">
        <f t="shared" ref="N17:N18" si="0">I17*J17+L17*M17</f>
        <v>0</v>
      </c>
      <c r="O17" s="356"/>
      <c r="P17" s="328"/>
      <c r="Q17" s="329"/>
      <c r="R17" s="329"/>
      <c r="S17" s="329"/>
      <c r="T17" s="329"/>
      <c r="U17" s="329"/>
      <c r="V17" s="329"/>
      <c r="W17" s="329"/>
      <c r="X17" s="329"/>
      <c r="Y17" s="329"/>
      <c r="Z17" s="344">
        <f t="shared" ref="Z17:Z18" si="1">Q17+S17+U17+W17+Y17</f>
        <v>0</v>
      </c>
      <c r="AA17" s="356"/>
      <c r="AB17" s="349">
        <f t="shared" ref="AB17:AB18" si="2">G17+O17+AA17</f>
        <v>0</v>
      </c>
    </row>
    <row r="18" spans="1:28" ht="15.75" thickBot="1" x14ac:dyDescent="0.3">
      <c r="A18" s="217"/>
      <c r="B18" s="248" t="s">
        <v>77</v>
      </c>
      <c r="C18" s="181"/>
      <c r="D18" s="181"/>
      <c r="E18" s="77"/>
      <c r="F18" s="78"/>
      <c r="G18" s="373"/>
      <c r="H18" s="188"/>
      <c r="I18" s="188"/>
      <c r="J18" s="188"/>
      <c r="K18" s="188"/>
      <c r="L18" s="188"/>
      <c r="M18" s="189"/>
      <c r="N18" s="191">
        <f t="shared" si="0"/>
        <v>0</v>
      </c>
      <c r="O18" s="357"/>
      <c r="P18" s="85"/>
      <c r="Q18" s="84"/>
      <c r="R18" s="84"/>
      <c r="S18" s="84"/>
      <c r="T18" s="84"/>
      <c r="U18" s="84"/>
      <c r="V18" s="84"/>
      <c r="W18" s="84"/>
      <c r="X18" s="84"/>
      <c r="Y18" s="86"/>
      <c r="Z18" s="191">
        <f t="shared" si="1"/>
        <v>0</v>
      </c>
      <c r="AA18" s="373"/>
      <c r="AB18" s="350">
        <f t="shared" si="2"/>
        <v>0</v>
      </c>
    </row>
    <row r="19" spans="1:28" ht="15.75" thickBot="1" x14ac:dyDescent="0.3">
      <c r="A19" s="132">
        <v>1</v>
      </c>
      <c r="B19" s="412" t="s">
        <v>40</v>
      </c>
      <c r="C19" s="413"/>
      <c r="D19" s="414"/>
      <c r="E19" s="131">
        <v>2004</v>
      </c>
      <c r="F19" s="178">
        <v>46</v>
      </c>
      <c r="G19" s="358">
        <v>1</v>
      </c>
      <c r="H19" s="341" t="s">
        <v>116</v>
      </c>
      <c r="I19" s="200">
        <v>0.73</v>
      </c>
      <c r="J19" s="200">
        <v>2.1</v>
      </c>
      <c r="K19" s="200">
        <v>5</v>
      </c>
      <c r="L19" s="200">
        <v>0.8</v>
      </c>
      <c r="M19" s="271">
        <v>1.7</v>
      </c>
      <c r="N19" s="345">
        <f>I19*J19+L19*M19</f>
        <v>2.8929999999999998</v>
      </c>
      <c r="O19" s="358">
        <v>1</v>
      </c>
      <c r="P19" s="201" t="s">
        <v>129</v>
      </c>
      <c r="Q19" s="200">
        <v>0.8</v>
      </c>
      <c r="R19" s="201" t="s">
        <v>130</v>
      </c>
      <c r="S19" s="200">
        <v>0.8</v>
      </c>
      <c r="T19" s="201" t="s">
        <v>112</v>
      </c>
      <c r="U19" s="200">
        <v>0.8</v>
      </c>
      <c r="V19" s="201" t="s">
        <v>122</v>
      </c>
      <c r="W19" s="200">
        <v>0.7</v>
      </c>
      <c r="X19" s="201"/>
      <c r="Y19" s="271"/>
      <c r="Z19" s="345">
        <f>Q19+S19+U19+W19+Y19</f>
        <v>3.1000000000000005</v>
      </c>
      <c r="AA19" s="358">
        <v>1</v>
      </c>
      <c r="AB19" s="351">
        <f>G19+O19+AA19</f>
        <v>3</v>
      </c>
    </row>
    <row r="20" spans="1:28" ht="15.75" thickBot="1" x14ac:dyDescent="0.3">
      <c r="A20" s="99">
        <v>2</v>
      </c>
      <c r="B20" s="73" t="s">
        <v>34</v>
      </c>
      <c r="C20" s="368"/>
      <c r="D20" s="369"/>
      <c r="E20" s="33">
        <v>2005</v>
      </c>
      <c r="F20" s="154">
        <v>35</v>
      </c>
      <c r="G20" s="359">
        <v>3</v>
      </c>
      <c r="H20" s="54">
        <v>3</v>
      </c>
      <c r="I20" s="6">
        <v>0.7</v>
      </c>
      <c r="J20" s="6">
        <v>1.5</v>
      </c>
      <c r="K20" s="208" t="s">
        <v>137</v>
      </c>
      <c r="L20" s="6">
        <v>0.54</v>
      </c>
      <c r="M20" s="6">
        <v>1.6</v>
      </c>
      <c r="N20" s="10">
        <f>I20*J20+L20*M20</f>
        <v>1.9139999999999999</v>
      </c>
      <c r="O20" s="359">
        <v>2</v>
      </c>
      <c r="P20" s="163" t="s">
        <v>100</v>
      </c>
      <c r="Q20" s="6">
        <v>0.7</v>
      </c>
      <c r="R20" s="208" t="s">
        <v>101</v>
      </c>
      <c r="S20" s="6">
        <v>0.7</v>
      </c>
      <c r="T20" s="208" t="s">
        <v>138</v>
      </c>
      <c r="U20" s="6">
        <v>0.56999999999999995</v>
      </c>
      <c r="V20" s="6">
        <v>1</v>
      </c>
      <c r="W20" s="6">
        <v>0.54</v>
      </c>
      <c r="X20" s="208" t="s">
        <v>109</v>
      </c>
      <c r="Y20" s="6">
        <v>0.41</v>
      </c>
      <c r="Z20" s="10">
        <f>Q20+S20+U20+W20+Y20</f>
        <v>2.92</v>
      </c>
      <c r="AA20" s="359">
        <v>2</v>
      </c>
      <c r="AB20" s="351">
        <f>G20+O20+AA20</f>
        <v>7</v>
      </c>
    </row>
    <row r="21" spans="1:28" ht="15.75" thickBot="1" x14ac:dyDescent="0.3">
      <c r="A21" s="17">
        <v>3</v>
      </c>
      <c r="B21" s="415" t="s">
        <v>7</v>
      </c>
      <c r="C21" s="416"/>
      <c r="D21" s="417"/>
      <c r="E21" s="33">
        <v>2005</v>
      </c>
      <c r="F21" s="154">
        <v>35</v>
      </c>
      <c r="G21" s="359">
        <v>3</v>
      </c>
      <c r="H21" s="54">
        <v>5</v>
      </c>
      <c r="I21" s="6">
        <v>0.8</v>
      </c>
      <c r="J21" s="6">
        <v>1.3</v>
      </c>
      <c r="K21" s="208" t="s">
        <v>111</v>
      </c>
      <c r="L21" s="6">
        <v>0.73</v>
      </c>
      <c r="M21" s="6">
        <v>1</v>
      </c>
      <c r="N21" s="10">
        <f>I21*J21+L21*M21</f>
        <v>1.77</v>
      </c>
      <c r="O21" s="359">
        <v>3</v>
      </c>
      <c r="P21" s="163" t="s">
        <v>107</v>
      </c>
      <c r="Q21" s="6">
        <v>0.4</v>
      </c>
      <c r="R21" s="6">
        <v>5</v>
      </c>
      <c r="S21" s="6">
        <v>0.8</v>
      </c>
      <c r="T21" s="208" t="s">
        <v>111</v>
      </c>
      <c r="U21" s="6">
        <v>0.73</v>
      </c>
      <c r="V21" s="208" t="s">
        <v>109</v>
      </c>
      <c r="W21" s="6">
        <v>0.41</v>
      </c>
      <c r="X21" s="208" t="s">
        <v>102</v>
      </c>
      <c r="Y21" s="6">
        <v>0.53</v>
      </c>
      <c r="Z21" s="10">
        <f>Q21+S21+U21+W21+Y21</f>
        <v>2.87</v>
      </c>
      <c r="AA21" s="359">
        <v>4</v>
      </c>
      <c r="AB21" s="351">
        <f>G21+O21+AA21</f>
        <v>10</v>
      </c>
    </row>
    <row r="22" spans="1:28" ht="15.75" thickBot="1" x14ac:dyDescent="0.3">
      <c r="A22" s="17">
        <v>4</v>
      </c>
      <c r="B22" s="415" t="s">
        <v>15</v>
      </c>
      <c r="C22" s="416"/>
      <c r="D22" s="417"/>
      <c r="E22" s="33">
        <v>2004</v>
      </c>
      <c r="F22" s="14">
        <v>42</v>
      </c>
      <c r="G22" s="360">
        <v>2</v>
      </c>
      <c r="H22" s="55">
        <v>3</v>
      </c>
      <c r="I22" s="7">
        <v>0.7</v>
      </c>
      <c r="J22" s="7">
        <v>1</v>
      </c>
      <c r="K22" s="207" t="s">
        <v>107</v>
      </c>
      <c r="L22" s="7">
        <v>0.4</v>
      </c>
      <c r="M22" s="7">
        <v>1.7</v>
      </c>
      <c r="N22" s="10">
        <f>I22*J22+L22*M22</f>
        <v>1.38</v>
      </c>
      <c r="O22" s="360">
        <v>4</v>
      </c>
      <c r="P22" s="165" t="s">
        <v>107</v>
      </c>
      <c r="Q22" s="7">
        <v>0.4</v>
      </c>
      <c r="R22" s="207" t="s">
        <v>120</v>
      </c>
      <c r="S22" s="7">
        <v>0.41</v>
      </c>
      <c r="T22" s="207" t="s">
        <v>109</v>
      </c>
      <c r="U22" s="7">
        <v>0.4</v>
      </c>
      <c r="V22" s="7">
        <v>3</v>
      </c>
      <c r="W22" s="7">
        <v>0.7</v>
      </c>
      <c r="X22" s="7"/>
      <c r="Y22" s="7"/>
      <c r="Z22" s="10">
        <f>Q22+S22+U22+W22+Y22</f>
        <v>1.91</v>
      </c>
      <c r="AA22" s="360">
        <v>5</v>
      </c>
      <c r="AB22" s="351">
        <f>G22+O22+AA22</f>
        <v>11</v>
      </c>
    </row>
    <row r="23" spans="1:28" ht="15.75" thickBot="1" x14ac:dyDescent="0.3">
      <c r="A23" s="99">
        <v>5</v>
      </c>
      <c r="B23" s="418" t="s">
        <v>87</v>
      </c>
      <c r="C23" s="419"/>
      <c r="D23" s="420"/>
      <c r="E23" s="33">
        <v>2004</v>
      </c>
      <c r="F23" s="154">
        <v>29</v>
      </c>
      <c r="G23" s="359">
        <v>5</v>
      </c>
      <c r="H23" s="162" t="s">
        <v>103</v>
      </c>
      <c r="I23" s="6">
        <v>0.5</v>
      </c>
      <c r="J23" s="6">
        <v>1.7</v>
      </c>
      <c r="K23" s="208"/>
      <c r="L23" s="6"/>
      <c r="M23" s="6"/>
      <c r="N23" s="10">
        <f>I23*J23+L23*M23</f>
        <v>0.85</v>
      </c>
      <c r="O23" s="359">
        <v>5</v>
      </c>
      <c r="P23" s="163" t="s">
        <v>105</v>
      </c>
      <c r="Q23" s="6">
        <v>0.54</v>
      </c>
      <c r="R23" s="208" t="s">
        <v>104</v>
      </c>
      <c r="S23" s="6">
        <v>0.54</v>
      </c>
      <c r="T23" s="208" t="s">
        <v>120</v>
      </c>
      <c r="U23" s="6">
        <v>0.41</v>
      </c>
      <c r="V23" s="208" t="s">
        <v>100</v>
      </c>
      <c r="W23" s="6">
        <v>0.7</v>
      </c>
      <c r="X23" s="208" t="s">
        <v>101</v>
      </c>
      <c r="Y23" s="6">
        <v>0.7</v>
      </c>
      <c r="Z23" s="10">
        <f>Q23+S23+U23+W23+Y23</f>
        <v>2.8899999999999997</v>
      </c>
      <c r="AA23" s="359">
        <v>3</v>
      </c>
      <c r="AB23" s="351">
        <f>G23+O23+AA23</f>
        <v>13</v>
      </c>
    </row>
    <row r="24" spans="1:28" ht="15.75" thickBot="1" x14ac:dyDescent="0.3">
      <c r="A24" s="104">
        <v>6</v>
      </c>
      <c r="B24" s="421" t="s">
        <v>62</v>
      </c>
      <c r="C24" s="68"/>
      <c r="D24" s="68"/>
      <c r="E24" s="77">
        <v>2005</v>
      </c>
      <c r="F24" s="372">
        <v>24</v>
      </c>
      <c r="G24" s="361">
        <v>6</v>
      </c>
      <c r="H24" s="100">
        <v>1</v>
      </c>
      <c r="I24" s="101">
        <v>0.54</v>
      </c>
      <c r="J24" s="101">
        <v>1.3</v>
      </c>
      <c r="K24" s="101"/>
      <c r="L24" s="101"/>
      <c r="M24" s="102"/>
      <c r="N24" s="344">
        <f>I24*J24+L24*M24</f>
        <v>0.70200000000000007</v>
      </c>
      <c r="O24" s="361">
        <v>6</v>
      </c>
      <c r="P24" s="343" t="s">
        <v>107</v>
      </c>
      <c r="Q24" s="101">
        <v>0.4</v>
      </c>
      <c r="R24" s="101">
        <v>1</v>
      </c>
      <c r="S24" s="101">
        <v>0.54</v>
      </c>
      <c r="T24" s="343" t="s">
        <v>109</v>
      </c>
      <c r="U24" s="101">
        <v>0.4</v>
      </c>
      <c r="V24" s="343" t="s">
        <v>132</v>
      </c>
      <c r="W24" s="101">
        <v>0.4</v>
      </c>
      <c r="X24" s="101"/>
      <c r="Y24" s="102"/>
      <c r="Z24" s="344">
        <f>Q24+S24+U24+W24+Y24</f>
        <v>1.7400000000000002</v>
      </c>
      <c r="AA24" s="361">
        <v>6</v>
      </c>
      <c r="AB24" s="352">
        <f>G24+O24+AA24</f>
        <v>18</v>
      </c>
    </row>
  </sheetData>
  <sortState ref="A20:AB25">
    <sortCondition ref="AB20:AB25"/>
  </sortState>
  <mergeCells count="21">
    <mergeCell ref="B22:D22"/>
    <mergeCell ref="B23:D23"/>
    <mergeCell ref="B8:D8"/>
    <mergeCell ref="B7:D7"/>
    <mergeCell ref="B16:D16"/>
    <mergeCell ref="B17:D17"/>
    <mergeCell ref="B21:D21"/>
    <mergeCell ref="B10:D10"/>
    <mergeCell ref="B11:D11"/>
    <mergeCell ref="B12:D12"/>
    <mergeCell ref="B13:D13"/>
    <mergeCell ref="B15:D15"/>
    <mergeCell ref="B14:D14"/>
    <mergeCell ref="AB5:AB6"/>
    <mergeCell ref="B6:D6"/>
    <mergeCell ref="A1:AA2"/>
    <mergeCell ref="A3:AA3"/>
    <mergeCell ref="B5:D5"/>
    <mergeCell ref="F5:G5"/>
    <mergeCell ref="H5:O5"/>
    <mergeCell ref="P5:AA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6"/>
  <sheetViews>
    <sheetView topLeftCell="A4" zoomScale="90" zoomScaleNormal="90" workbookViewId="0">
      <selection activeCell="F29" sqref="F29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12" width="5.42578125" customWidth="1"/>
    <col min="13" max="13" width="6.42578125" customWidth="1"/>
    <col min="14" max="14" width="6.7109375" customWidth="1"/>
    <col min="15" max="15" width="6.85546875" customWidth="1"/>
    <col min="16" max="16" width="11" customWidth="1"/>
  </cols>
  <sheetData>
    <row r="1" spans="1:19" ht="15" customHeight="1" x14ac:dyDescent="0.25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91"/>
      <c r="Q1" s="2"/>
      <c r="R1" s="2"/>
      <c r="S1" s="2"/>
    </row>
    <row r="2" spans="1:19" ht="47.2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91"/>
      <c r="Q2" s="2"/>
      <c r="R2" s="2"/>
      <c r="S2" s="2"/>
    </row>
    <row r="3" spans="1:19" ht="22.5" customHeight="1" x14ac:dyDescent="0.25">
      <c r="A3" s="139" t="s">
        <v>146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92"/>
      <c r="Q3" s="1"/>
      <c r="R3" s="1"/>
      <c r="S3" s="1"/>
    </row>
    <row r="4" spans="1:19" ht="23.25" customHeight="1" thickBot="1" x14ac:dyDescent="0.3">
      <c r="A4" s="22" t="s">
        <v>81</v>
      </c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  <c r="S4" s="1"/>
    </row>
    <row r="5" spans="1:19" x14ac:dyDescent="0.25">
      <c r="A5" s="37" t="s">
        <v>0</v>
      </c>
      <c r="B5" s="151" t="s">
        <v>1</v>
      </c>
      <c r="C5" s="141"/>
      <c r="D5" s="142"/>
      <c r="E5" s="37" t="s">
        <v>2</v>
      </c>
      <c r="F5" s="143" t="s">
        <v>93</v>
      </c>
      <c r="G5" s="144"/>
      <c r="H5" s="140" t="s">
        <v>71</v>
      </c>
      <c r="I5" s="151"/>
      <c r="J5" s="151"/>
      <c r="K5" s="151"/>
      <c r="L5" s="151"/>
      <c r="M5" s="141"/>
      <c r="N5" s="141"/>
      <c r="O5" s="142"/>
      <c r="P5" s="134" t="s">
        <v>14</v>
      </c>
    </row>
    <row r="6" spans="1:19" ht="15.75" thickBot="1" x14ac:dyDescent="0.3">
      <c r="A6" s="38"/>
      <c r="B6" s="376" t="s">
        <v>82</v>
      </c>
      <c r="C6" s="377"/>
      <c r="D6" s="378"/>
      <c r="E6" s="38"/>
      <c r="F6" s="39" t="s">
        <v>94</v>
      </c>
      <c r="G6" s="24" t="s">
        <v>3</v>
      </c>
      <c r="H6" s="39" t="s">
        <v>89</v>
      </c>
      <c r="I6" s="36" t="s">
        <v>90</v>
      </c>
      <c r="J6" s="36" t="s">
        <v>91</v>
      </c>
      <c r="K6" s="39" t="s">
        <v>92</v>
      </c>
      <c r="L6" s="36" t="s">
        <v>90</v>
      </c>
      <c r="M6" s="36" t="s">
        <v>91</v>
      </c>
      <c r="N6" s="23" t="s">
        <v>14</v>
      </c>
      <c r="O6" s="24" t="s">
        <v>3</v>
      </c>
      <c r="P6" s="135"/>
    </row>
    <row r="7" spans="1:19" ht="15.75" thickBot="1" x14ac:dyDescent="0.3">
      <c r="A7" s="199">
        <v>1</v>
      </c>
      <c r="B7" s="94" t="s">
        <v>63</v>
      </c>
      <c r="C7" s="59"/>
      <c r="D7" s="59"/>
      <c r="E7" s="197">
        <v>2006</v>
      </c>
      <c r="F7" s="436">
        <v>35</v>
      </c>
      <c r="G7" s="386">
        <v>2</v>
      </c>
      <c r="H7" s="380" t="s">
        <v>103</v>
      </c>
      <c r="I7" s="381">
        <v>0.6</v>
      </c>
      <c r="J7" s="381">
        <v>1.85</v>
      </c>
      <c r="K7" s="381">
        <v>3</v>
      </c>
      <c r="L7" s="381">
        <v>0.8</v>
      </c>
      <c r="M7" s="382">
        <v>2.2000000000000002</v>
      </c>
      <c r="N7" s="345">
        <f>I7*J7+L7*M7</f>
        <v>2.87</v>
      </c>
      <c r="O7" s="386">
        <v>1</v>
      </c>
      <c r="P7" s="232">
        <f>G7+O7</f>
        <v>3</v>
      </c>
    </row>
    <row r="8" spans="1:19" ht="15.75" thickBot="1" x14ac:dyDescent="0.3">
      <c r="A8" s="99">
        <v>2</v>
      </c>
      <c r="B8" s="322" t="s">
        <v>65</v>
      </c>
      <c r="C8" s="323"/>
      <c r="D8" s="324"/>
      <c r="E8" s="33">
        <v>2007</v>
      </c>
      <c r="F8" s="153">
        <v>35</v>
      </c>
      <c r="G8" s="28">
        <v>2</v>
      </c>
      <c r="H8" s="168" t="s">
        <v>109</v>
      </c>
      <c r="I8" s="8">
        <v>0.51</v>
      </c>
      <c r="J8" s="8">
        <v>2.1</v>
      </c>
      <c r="K8" s="204" t="s">
        <v>103</v>
      </c>
      <c r="L8" s="8">
        <v>0.6</v>
      </c>
      <c r="M8" s="8">
        <v>1.6</v>
      </c>
      <c r="N8" s="10">
        <f>I8*J8+L8*M8</f>
        <v>2.0310000000000001</v>
      </c>
      <c r="O8" s="28">
        <v>7</v>
      </c>
      <c r="P8" s="232">
        <f>G8+O8</f>
        <v>9</v>
      </c>
    </row>
    <row r="9" spans="1:19" ht="15.75" thickBot="1" x14ac:dyDescent="0.3">
      <c r="A9" s="99">
        <v>2</v>
      </c>
      <c r="B9" s="322" t="s">
        <v>28</v>
      </c>
      <c r="C9" s="323"/>
      <c r="D9" s="324"/>
      <c r="E9" s="33">
        <v>2006</v>
      </c>
      <c r="F9" s="153">
        <v>36</v>
      </c>
      <c r="G9" s="28">
        <v>1</v>
      </c>
      <c r="H9" s="42">
        <v>3</v>
      </c>
      <c r="I9" s="8">
        <v>0.8</v>
      </c>
      <c r="J9" s="8">
        <v>1.9</v>
      </c>
      <c r="K9" s="8">
        <v>5</v>
      </c>
      <c r="L9" s="8">
        <v>0.9</v>
      </c>
      <c r="M9" s="8">
        <v>0.4</v>
      </c>
      <c r="N9" s="10">
        <f>I9*J9+L9*M9</f>
        <v>1.8800000000000001</v>
      </c>
      <c r="O9" s="28">
        <v>8</v>
      </c>
      <c r="P9" s="232">
        <f>G9+O9</f>
        <v>9</v>
      </c>
    </row>
    <row r="10" spans="1:19" ht="15.75" thickBot="1" x14ac:dyDescent="0.3">
      <c r="A10" s="99">
        <v>4</v>
      </c>
      <c r="B10" s="322" t="s">
        <v>4</v>
      </c>
      <c r="C10" s="323"/>
      <c r="D10" s="324"/>
      <c r="E10" s="33">
        <v>2007</v>
      </c>
      <c r="F10" s="153">
        <v>30</v>
      </c>
      <c r="G10" s="28">
        <v>8</v>
      </c>
      <c r="H10" s="42">
        <v>1</v>
      </c>
      <c r="I10" s="8">
        <v>0.64</v>
      </c>
      <c r="J10" s="8">
        <v>1.6</v>
      </c>
      <c r="K10" s="8">
        <v>3</v>
      </c>
      <c r="L10" s="8">
        <v>0.8</v>
      </c>
      <c r="M10" s="8">
        <v>2</v>
      </c>
      <c r="N10" s="10">
        <f>I10*J10+L10*M10</f>
        <v>2.6240000000000001</v>
      </c>
      <c r="O10" s="28">
        <v>2</v>
      </c>
      <c r="P10" s="232">
        <f>G10+O10</f>
        <v>10</v>
      </c>
    </row>
    <row r="11" spans="1:19" ht="15.75" thickBot="1" x14ac:dyDescent="0.3">
      <c r="A11" s="99">
        <v>4</v>
      </c>
      <c r="B11" s="322" t="s">
        <v>50</v>
      </c>
      <c r="C11" s="323"/>
      <c r="D11" s="324"/>
      <c r="E11" s="33">
        <v>2007</v>
      </c>
      <c r="F11" s="153">
        <v>34</v>
      </c>
      <c r="G11" s="28">
        <v>4</v>
      </c>
      <c r="H11" s="42">
        <v>3</v>
      </c>
      <c r="I11" s="8">
        <v>0.8</v>
      </c>
      <c r="J11" s="8">
        <v>1.65</v>
      </c>
      <c r="K11" s="204" t="s">
        <v>120</v>
      </c>
      <c r="L11" s="8">
        <v>0.51</v>
      </c>
      <c r="M11" s="8">
        <v>1.5</v>
      </c>
      <c r="N11" s="10">
        <f>I11*J11+L11*M11</f>
        <v>2.085</v>
      </c>
      <c r="O11" s="28">
        <v>6</v>
      </c>
      <c r="P11" s="232">
        <f>G11+O11</f>
        <v>10</v>
      </c>
    </row>
    <row r="12" spans="1:19" ht="15.75" thickBot="1" x14ac:dyDescent="0.3">
      <c r="A12" s="99">
        <v>6</v>
      </c>
      <c r="B12" s="322" t="s">
        <v>27</v>
      </c>
      <c r="C12" s="323"/>
      <c r="D12" s="324"/>
      <c r="E12" s="33">
        <v>2006</v>
      </c>
      <c r="F12" s="153">
        <v>30</v>
      </c>
      <c r="G12" s="28">
        <v>8</v>
      </c>
      <c r="H12" s="168" t="s">
        <v>109</v>
      </c>
      <c r="I12" s="8">
        <v>0.51</v>
      </c>
      <c r="J12" s="8">
        <v>1.85</v>
      </c>
      <c r="K12" s="8">
        <v>3</v>
      </c>
      <c r="L12" s="8">
        <v>0.8</v>
      </c>
      <c r="M12" s="8">
        <v>1.65</v>
      </c>
      <c r="N12" s="10">
        <f>I12*J12+L12*M12</f>
        <v>2.2635000000000001</v>
      </c>
      <c r="O12" s="28">
        <v>4</v>
      </c>
      <c r="P12" s="232">
        <f>G12+O12</f>
        <v>12</v>
      </c>
    </row>
    <row r="13" spans="1:19" ht="15.75" thickBot="1" x14ac:dyDescent="0.3">
      <c r="A13" s="99">
        <v>7</v>
      </c>
      <c r="B13" s="322" t="s">
        <v>42</v>
      </c>
      <c r="C13" s="323"/>
      <c r="D13" s="324"/>
      <c r="E13" s="33">
        <v>2006</v>
      </c>
      <c r="F13" s="152">
        <v>30</v>
      </c>
      <c r="G13" s="98">
        <v>8</v>
      </c>
      <c r="H13" s="40">
        <v>3</v>
      </c>
      <c r="I13" s="9">
        <v>0.8</v>
      </c>
      <c r="J13" s="9">
        <v>0.9</v>
      </c>
      <c r="K13" s="250" t="s">
        <v>125</v>
      </c>
      <c r="L13" s="9">
        <v>0.74</v>
      </c>
      <c r="M13" s="9">
        <v>1.9</v>
      </c>
      <c r="N13" s="10">
        <f>I13*J13+L13*M13</f>
        <v>2.1259999999999999</v>
      </c>
      <c r="O13" s="98">
        <v>5</v>
      </c>
      <c r="P13" s="232">
        <f>G13+O13</f>
        <v>13</v>
      </c>
    </row>
    <row r="14" spans="1:19" ht="15.75" thickBot="1" x14ac:dyDescent="0.3">
      <c r="A14" s="99">
        <v>8</v>
      </c>
      <c r="B14" s="322" t="s">
        <v>57</v>
      </c>
      <c r="C14" s="323"/>
      <c r="D14" s="324"/>
      <c r="E14" s="33">
        <v>2007</v>
      </c>
      <c r="F14" s="153">
        <v>27</v>
      </c>
      <c r="G14" s="28">
        <v>12</v>
      </c>
      <c r="H14" s="42">
        <v>1</v>
      </c>
      <c r="I14" s="8">
        <v>0.64</v>
      </c>
      <c r="J14" s="8">
        <v>1.4</v>
      </c>
      <c r="K14" s="8">
        <v>3</v>
      </c>
      <c r="L14" s="8">
        <v>0.8</v>
      </c>
      <c r="M14" s="8">
        <v>1.95</v>
      </c>
      <c r="N14" s="10">
        <f>I14*J14+L14*M14</f>
        <v>2.456</v>
      </c>
      <c r="O14" s="28">
        <v>3</v>
      </c>
      <c r="P14" s="232">
        <f>G14+O14</f>
        <v>15</v>
      </c>
    </row>
    <row r="15" spans="1:19" ht="15.75" thickBot="1" x14ac:dyDescent="0.3">
      <c r="A15" s="99">
        <v>9</v>
      </c>
      <c r="B15" s="322" t="s">
        <v>44</v>
      </c>
      <c r="C15" s="323"/>
      <c r="D15" s="324"/>
      <c r="E15" s="33">
        <v>2007</v>
      </c>
      <c r="F15" s="153">
        <v>33</v>
      </c>
      <c r="G15" s="28">
        <v>5</v>
      </c>
      <c r="H15" s="42">
        <v>1</v>
      </c>
      <c r="I15" s="8">
        <v>0.64</v>
      </c>
      <c r="J15" s="8">
        <v>1.6</v>
      </c>
      <c r="K15" s="8">
        <v>3</v>
      </c>
      <c r="L15" s="8">
        <v>0.8</v>
      </c>
      <c r="M15" s="8">
        <v>0.5</v>
      </c>
      <c r="N15" s="10">
        <f>I15*J15+L15*M15</f>
        <v>1.4239999999999999</v>
      </c>
      <c r="O15" s="28">
        <v>11</v>
      </c>
      <c r="P15" s="232">
        <f>G15+O15</f>
        <v>16</v>
      </c>
    </row>
    <row r="16" spans="1:19" ht="15.75" thickBot="1" x14ac:dyDescent="0.3">
      <c r="A16" s="99">
        <v>10</v>
      </c>
      <c r="B16" s="275" t="s">
        <v>45</v>
      </c>
      <c r="C16" s="202"/>
      <c r="D16" s="342"/>
      <c r="E16" s="33">
        <v>2007</v>
      </c>
      <c r="F16" s="153">
        <v>29</v>
      </c>
      <c r="G16" s="28">
        <v>11</v>
      </c>
      <c r="H16" s="168" t="s">
        <v>109</v>
      </c>
      <c r="I16" s="8">
        <v>0.51</v>
      </c>
      <c r="J16" s="8">
        <v>1.9</v>
      </c>
      <c r="K16" s="204" t="s">
        <v>132</v>
      </c>
      <c r="L16" s="8">
        <v>0.5</v>
      </c>
      <c r="M16" s="8">
        <v>1.55</v>
      </c>
      <c r="N16" s="10">
        <f>I16*J16+L16*M16</f>
        <v>1.744</v>
      </c>
      <c r="O16" s="28">
        <v>9</v>
      </c>
      <c r="P16" s="232">
        <f>G16+O16</f>
        <v>20</v>
      </c>
    </row>
    <row r="17" spans="1:16" ht="15.75" thickBot="1" x14ac:dyDescent="0.3">
      <c r="A17" s="99">
        <v>10</v>
      </c>
      <c r="B17" s="322" t="s">
        <v>66</v>
      </c>
      <c r="C17" s="323"/>
      <c r="D17" s="324"/>
      <c r="E17" s="33">
        <v>2007</v>
      </c>
      <c r="F17" s="384">
        <v>31</v>
      </c>
      <c r="G17" s="28">
        <v>6</v>
      </c>
      <c r="H17" s="168" t="s">
        <v>109</v>
      </c>
      <c r="I17" s="8">
        <v>0.51</v>
      </c>
      <c r="J17" s="8">
        <v>2.1</v>
      </c>
      <c r="K17" s="8">
        <v>3</v>
      </c>
      <c r="L17" s="8">
        <v>0.8</v>
      </c>
      <c r="M17" s="8">
        <v>0.3</v>
      </c>
      <c r="N17" s="10">
        <f>I17*J17+L17*M17</f>
        <v>1.3110000000000002</v>
      </c>
      <c r="O17" s="28">
        <v>14</v>
      </c>
      <c r="P17" s="232">
        <f>G17+O17</f>
        <v>20</v>
      </c>
    </row>
    <row r="18" spans="1:16" ht="15.75" thickBot="1" x14ac:dyDescent="0.3">
      <c r="A18" s="99">
        <v>12</v>
      </c>
      <c r="B18" s="319" t="s">
        <v>139</v>
      </c>
      <c r="C18" s="320"/>
      <c r="D18" s="321"/>
      <c r="E18" s="33">
        <v>2006</v>
      </c>
      <c r="F18" s="153">
        <v>31</v>
      </c>
      <c r="G18" s="28">
        <v>6</v>
      </c>
      <c r="H18" s="168" t="s">
        <v>109</v>
      </c>
      <c r="I18" s="8">
        <v>0.51</v>
      </c>
      <c r="J18" s="8">
        <v>1.45</v>
      </c>
      <c r="K18" s="8"/>
      <c r="L18" s="8"/>
      <c r="M18" s="8"/>
      <c r="N18" s="10">
        <f>I18*J18+L18*M18</f>
        <v>0.73949999999999994</v>
      </c>
      <c r="O18" s="28">
        <v>15</v>
      </c>
      <c r="P18" s="232">
        <f>G18+O18</f>
        <v>21</v>
      </c>
    </row>
    <row r="19" spans="1:16" ht="15.75" thickBot="1" x14ac:dyDescent="0.3">
      <c r="A19" s="99">
        <v>13</v>
      </c>
      <c r="B19" s="322" t="s">
        <v>47</v>
      </c>
      <c r="C19" s="323"/>
      <c r="D19" s="324"/>
      <c r="E19" s="33">
        <v>2007</v>
      </c>
      <c r="F19" s="153">
        <v>25</v>
      </c>
      <c r="G19" s="28">
        <v>14</v>
      </c>
      <c r="H19" s="42">
        <v>3</v>
      </c>
      <c r="I19" s="8">
        <v>0.8</v>
      </c>
      <c r="J19" s="8">
        <v>0.7</v>
      </c>
      <c r="K19" s="204" t="s">
        <v>109</v>
      </c>
      <c r="L19" s="8">
        <v>0.51</v>
      </c>
      <c r="M19" s="8">
        <v>1.75</v>
      </c>
      <c r="N19" s="10">
        <f>I19*J19+L19*M19</f>
        <v>1.4525000000000001</v>
      </c>
      <c r="O19" s="28">
        <v>10</v>
      </c>
      <c r="P19" s="232">
        <f>G19+O19</f>
        <v>24</v>
      </c>
    </row>
    <row r="20" spans="1:16" ht="15.75" thickBot="1" x14ac:dyDescent="0.3">
      <c r="A20" s="99">
        <v>14</v>
      </c>
      <c r="B20" s="322" t="s">
        <v>22</v>
      </c>
      <c r="C20" s="323"/>
      <c r="D20" s="324"/>
      <c r="E20" s="33">
        <v>2006</v>
      </c>
      <c r="F20" s="153">
        <v>27</v>
      </c>
      <c r="G20" s="28">
        <v>13</v>
      </c>
      <c r="H20" s="42">
        <v>1</v>
      </c>
      <c r="I20" s="8">
        <v>0.64</v>
      </c>
      <c r="J20" s="8">
        <v>1.4</v>
      </c>
      <c r="K20" s="204" t="s">
        <v>109</v>
      </c>
      <c r="L20" s="8">
        <v>0.51</v>
      </c>
      <c r="M20" s="8">
        <v>1</v>
      </c>
      <c r="N20" s="10">
        <f>I20*J20+L20*M20</f>
        <v>1.4059999999999999</v>
      </c>
      <c r="O20" s="28">
        <v>12</v>
      </c>
      <c r="P20" s="232">
        <f>G20+O20</f>
        <v>25</v>
      </c>
    </row>
    <row r="21" spans="1:16" ht="15.75" thickBot="1" x14ac:dyDescent="0.3">
      <c r="A21" s="99">
        <v>15</v>
      </c>
      <c r="B21" s="319" t="s">
        <v>140</v>
      </c>
      <c r="C21" s="320"/>
      <c r="D21" s="321"/>
      <c r="E21" s="33">
        <v>2007</v>
      </c>
      <c r="F21" s="153">
        <v>24</v>
      </c>
      <c r="G21" s="28">
        <v>15</v>
      </c>
      <c r="H21" s="168" t="s">
        <v>109</v>
      </c>
      <c r="I21" s="8">
        <v>0.51</v>
      </c>
      <c r="J21" s="8">
        <v>1.6</v>
      </c>
      <c r="K21" s="204" t="s">
        <v>107</v>
      </c>
      <c r="L21" s="8">
        <v>0.5</v>
      </c>
      <c r="M21" s="8">
        <v>1.1000000000000001</v>
      </c>
      <c r="N21" s="10">
        <f>I21*J21+L21*M21</f>
        <v>1.3660000000000001</v>
      </c>
      <c r="O21" s="28">
        <v>13</v>
      </c>
      <c r="P21" s="232">
        <f>G21+O21</f>
        <v>28</v>
      </c>
    </row>
    <row r="22" spans="1:16" ht="15.75" thickBot="1" x14ac:dyDescent="0.3">
      <c r="A22" s="103">
        <v>16</v>
      </c>
      <c r="B22" s="437" t="s">
        <v>30</v>
      </c>
      <c r="C22" s="438"/>
      <c r="D22" s="439"/>
      <c r="E22" s="35">
        <v>2006</v>
      </c>
      <c r="F22" s="440">
        <v>24</v>
      </c>
      <c r="G22" s="116">
        <v>15</v>
      </c>
      <c r="H22" s="187" t="s">
        <v>132</v>
      </c>
      <c r="I22" s="119"/>
      <c r="J22" s="119">
        <v>1.3</v>
      </c>
      <c r="K22" s="231" t="s">
        <v>109</v>
      </c>
      <c r="L22" s="119">
        <v>0.51</v>
      </c>
      <c r="M22" s="119">
        <v>1.3</v>
      </c>
      <c r="N22" s="128">
        <f>I22*J22+L22*M22</f>
        <v>0.66300000000000003</v>
      </c>
      <c r="O22" s="116">
        <v>16</v>
      </c>
      <c r="P22" s="383">
        <f>G22+O22</f>
        <v>31</v>
      </c>
    </row>
    <row r="23" spans="1:16" ht="15.75" thickBot="1" x14ac:dyDescent="0.3">
      <c r="A23" s="217"/>
      <c r="B23" s="431"/>
      <c r="C23" s="432"/>
      <c r="D23" s="433"/>
      <c r="E23" s="83"/>
      <c r="F23" s="434"/>
      <c r="G23" s="249"/>
      <c r="H23" s="435"/>
      <c r="I23" s="190"/>
      <c r="J23" s="190"/>
      <c r="K23" s="255"/>
      <c r="L23" s="190"/>
      <c r="M23" s="190"/>
      <c r="N23" s="191"/>
      <c r="O23" s="249"/>
      <c r="P23" s="379"/>
    </row>
    <row r="24" spans="1:16" ht="15.75" thickBot="1" x14ac:dyDescent="0.3">
      <c r="A24" s="104"/>
      <c r="B24" s="87" t="s">
        <v>83</v>
      </c>
      <c r="C24" s="87"/>
      <c r="D24" s="68"/>
      <c r="E24" s="77"/>
      <c r="F24" s="385"/>
      <c r="G24" s="387"/>
      <c r="H24" s="173"/>
      <c r="I24" s="170"/>
      <c r="J24" s="170"/>
      <c r="K24" s="170"/>
      <c r="L24" s="170"/>
      <c r="M24" s="172"/>
      <c r="N24" s="171"/>
      <c r="O24" s="169"/>
      <c r="P24" s="232"/>
    </row>
    <row r="25" spans="1:16" ht="15.75" thickBot="1" x14ac:dyDescent="0.3">
      <c r="A25" s="132">
        <v>1</v>
      </c>
      <c r="B25" s="196" t="s">
        <v>64</v>
      </c>
      <c r="C25" s="422"/>
      <c r="D25" s="422"/>
      <c r="E25" s="197">
        <v>2006</v>
      </c>
      <c r="F25" s="178">
        <v>34</v>
      </c>
      <c r="G25" s="199">
        <v>3</v>
      </c>
      <c r="H25" s="341" t="s">
        <v>116</v>
      </c>
      <c r="I25" s="200">
        <v>0.73</v>
      </c>
      <c r="J25" s="200">
        <v>2.0499999999999998</v>
      </c>
      <c r="K25" s="200">
        <v>5</v>
      </c>
      <c r="L25" s="200">
        <v>0.8</v>
      </c>
      <c r="M25" s="271">
        <v>1.4</v>
      </c>
      <c r="N25" s="345">
        <f>I25*J25+L25*M25</f>
        <v>2.6164999999999998</v>
      </c>
      <c r="O25" s="229">
        <v>1</v>
      </c>
      <c r="P25" s="232">
        <f>G25+O25</f>
        <v>4</v>
      </c>
    </row>
    <row r="26" spans="1:16" ht="15.75" thickBot="1" x14ac:dyDescent="0.3">
      <c r="A26" s="17">
        <v>1</v>
      </c>
      <c r="B26" s="415" t="s">
        <v>46</v>
      </c>
      <c r="C26" s="416"/>
      <c r="D26" s="417"/>
      <c r="E26" s="33">
        <v>2007</v>
      </c>
      <c r="F26" s="152">
        <v>37</v>
      </c>
      <c r="G26" s="98">
        <v>2</v>
      </c>
      <c r="H26" s="40">
        <v>1</v>
      </c>
      <c r="I26" s="9">
        <v>0.54</v>
      </c>
      <c r="J26" s="9">
        <v>1.85</v>
      </c>
      <c r="K26" s="9">
        <v>3</v>
      </c>
      <c r="L26" s="9">
        <v>0.7</v>
      </c>
      <c r="M26" s="9">
        <v>1.5</v>
      </c>
      <c r="N26" s="10">
        <f>I26*J26+L26*M26</f>
        <v>2.0489999999999999</v>
      </c>
      <c r="O26" s="98">
        <v>2</v>
      </c>
      <c r="P26" s="232">
        <f>G26+O26</f>
        <v>4</v>
      </c>
    </row>
    <row r="27" spans="1:16" ht="15.75" thickBot="1" x14ac:dyDescent="0.3">
      <c r="A27" s="99">
        <v>3</v>
      </c>
      <c r="B27" s="423" t="s">
        <v>25</v>
      </c>
      <c r="C27" s="424"/>
      <c r="D27" s="425"/>
      <c r="E27" s="33">
        <v>2007</v>
      </c>
      <c r="F27" s="153">
        <v>32</v>
      </c>
      <c r="G27" s="28">
        <v>4</v>
      </c>
      <c r="H27" s="42">
        <v>1</v>
      </c>
      <c r="I27" s="8">
        <v>0.54</v>
      </c>
      <c r="J27" s="204">
        <v>1.3</v>
      </c>
      <c r="K27" s="8">
        <v>3</v>
      </c>
      <c r="L27" s="8">
        <v>0.7</v>
      </c>
      <c r="M27" s="8">
        <v>1.45</v>
      </c>
      <c r="N27" s="10">
        <f>I27*J27+L27*M27</f>
        <v>1.7170000000000001</v>
      </c>
      <c r="O27" s="28">
        <v>4</v>
      </c>
      <c r="P27" s="232">
        <f>G27+O27</f>
        <v>8</v>
      </c>
    </row>
    <row r="28" spans="1:16" ht="15.75" thickBot="1" x14ac:dyDescent="0.3">
      <c r="A28" s="99">
        <v>4</v>
      </c>
      <c r="B28" s="426" t="s">
        <v>39</v>
      </c>
      <c r="C28" s="427"/>
      <c r="D28" s="428"/>
      <c r="E28" s="33">
        <v>2006</v>
      </c>
      <c r="F28" s="153">
        <v>30</v>
      </c>
      <c r="G28" s="28">
        <v>6</v>
      </c>
      <c r="H28" s="168" t="s">
        <v>116</v>
      </c>
      <c r="I28" s="8">
        <v>0.73</v>
      </c>
      <c r="J28" s="8">
        <v>0.85</v>
      </c>
      <c r="K28" s="8">
        <v>3</v>
      </c>
      <c r="L28" s="8">
        <v>0.7</v>
      </c>
      <c r="M28" s="8">
        <v>1.65</v>
      </c>
      <c r="N28" s="10">
        <f>I28*J28+L28*M28</f>
        <v>1.7754999999999996</v>
      </c>
      <c r="O28" s="28">
        <v>3</v>
      </c>
      <c r="P28" s="232">
        <f>G28+O28</f>
        <v>9</v>
      </c>
    </row>
    <row r="29" spans="1:16" ht="15.75" thickBot="1" x14ac:dyDescent="0.3">
      <c r="A29" s="99">
        <v>5</v>
      </c>
      <c r="B29" s="426" t="s">
        <v>29</v>
      </c>
      <c r="C29" s="427"/>
      <c r="D29" s="428"/>
      <c r="E29" s="33">
        <v>2006</v>
      </c>
      <c r="F29" s="441">
        <v>38</v>
      </c>
      <c r="G29" s="99">
        <v>1</v>
      </c>
      <c r="H29" s="55">
        <v>3</v>
      </c>
      <c r="I29" s="7">
        <v>0.7</v>
      </c>
      <c r="J29" s="7">
        <v>1.6</v>
      </c>
      <c r="K29" s="7"/>
      <c r="L29" s="7"/>
      <c r="M29" s="7"/>
      <c r="N29" s="10">
        <f>I29*J29+L29*M29</f>
        <v>1.1199999999999999</v>
      </c>
      <c r="O29" s="388">
        <v>9</v>
      </c>
      <c r="P29" s="232">
        <f>G29+O29</f>
        <v>10</v>
      </c>
    </row>
    <row r="30" spans="1:16" ht="15.75" thickBot="1" x14ac:dyDescent="0.3">
      <c r="A30" s="17">
        <v>6</v>
      </c>
      <c r="B30" s="415" t="s">
        <v>67</v>
      </c>
      <c r="C30" s="416"/>
      <c r="D30" s="417"/>
      <c r="E30" s="33">
        <v>2007</v>
      </c>
      <c r="F30" s="153">
        <v>30</v>
      </c>
      <c r="G30" s="28">
        <v>6</v>
      </c>
      <c r="H30" s="168" t="s">
        <v>109</v>
      </c>
      <c r="I30" s="8">
        <v>0.41</v>
      </c>
      <c r="J30" s="8">
        <v>1.45</v>
      </c>
      <c r="K30" s="8">
        <v>3</v>
      </c>
      <c r="L30" s="8">
        <v>0.7</v>
      </c>
      <c r="M30" s="8">
        <v>1.3</v>
      </c>
      <c r="N30" s="10">
        <f>I30*J30+L30*M30</f>
        <v>1.5044999999999997</v>
      </c>
      <c r="O30" s="27">
        <v>5</v>
      </c>
      <c r="P30" s="232">
        <f>G30+O30</f>
        <v>11</v>
      </c>
    </row>
    <row r="31" spans="1:16" ht="15.75" thickBot="1" x14ac:dyDescent="0.3">
      <c r="A31" s="17">
        <v>7</v>
      </c>
      <c r="B31" s="415" t="s">
        <v>8</v>
      </c>
      <c r="C31" s="416"/>
      <c r="D31" s="417"/>
      <c r="E31" s="33">
        <v>2006</v>
      </c>
      <c r="F31" s="154">
        <v>30</v>
      </c>
      <c r="G31" s="17">
        <v>6</v>
      </c>
      <c r="H31" s="54">
        <v>3</v>
      </c>
      <c r="I31" s="6">
        <v>0.7</v>
      </c>
      <c r="J31" s="6">
        <v>1.4</v>
      </c>
      <c r="K31" s="208" t="s">
        <v>107</v>
      </c>
      <c r="L31" s="6">
        <v>0.4</v>
      </c>
      <c r="M31" s="6">
        <v>1.3</v>
      </c>
      <c r="N31" s="10">
        <f>I31*J31+L31*M31</f>
        <v>1.5</v>
      </c>
      <c r="O31" s="17">
        <v>6</v>
      </c>
      <c r="P31" s="232">
        <f>G31+O31</f>
        <v>12</v>
      </c>
    </row>
    <row r="32" spans="1:16" ht="15.75" thickBot="1" x14ac:dyDescent="0.3">
      <c r="A32" s="99">
        <v>8</v>
      </c>
      <c r="B32" s="426" t="s">
        <v>38</v>
      </c>
      <c r="C32" s="427"/>
      <c r="D32" s="428"/>
      <c r="E32" s="33">
        <v>2007</v>
      </c>
      <c r="F32" s="154">
        <v>31</v>
      </c>
      <c r="G32" s="17">
        <v>5</v>
      </c>
      <c r="H32" s="54">
        <v>1</v>
      </c>
      <c r="I32" s="6">
        <v>0.54</v>
      </c>
      <c r="J32" s="6">
        <v>0.7</v>
      </c>
      <c r="K32" s="208" t="s">
        <v>109</v>
      </c>
      <c r="L32" s="6">
        <v>0.41</v>
      </c>
      <c r="M32" s="6">
        <v>2.0499999999999998</v>
      </c>
      <c r="N32" s="10">
        <f>I32*J32+L32*M32</f>
        <v>1.2184999999999999</v>
      </c>
      <c r="O32" s="17">
        <v>8</v>
      </c>
      <c r="P32" s="232">
        <f>G32+O32</f>
        <v>13</v>
      </c>
    </row>
    <row r="33" spans="1:16" ht="15.75" thickBot="1" x14ac:dyDescent="0.3">
      <c r="A33" s="99">
        <v>9</v>
      </c>
      <c r="B33" s="365" t="s">
        <v>69</v>
      </c>
      <c r="C33" s="366"/>
      <c r="D33" s="367"/>
      <c r="E33" s="33">
        <v>2007</v>
      </c>
      <c r="F33" s="154">
        <v>24</v>
      </c>
      <c r="G33" s="17">
        <v>9</v>
      </c>
      <c r="H33" s="162" t="s">
        <v>109</v>
      </c>
      <c r="I33" s="6">
        <v>0.41</v>
      </c>
      <c r="J33" s="6">
        <v>1.6</v>
      </c>
      <c r="K33" s="6">
        <v>3</v>
      </c>
      <c r="L33" s="6">
        <v>0.7</v>
      </c>
      <c r="M33" s="6">
        <v>0.95</v>
      </c>
      <c r="N33" s="10">
        <f>I33*J33+L33*M33</f>
        <v>1.321</v>
      </c>
      <c r="O33" s="17">
        <v>7</v>
      </c>
      <c r="P33" s="232">
        <f>G33+O33</f>
        <v>16</v>
      </c>
    </row>
    <row r="34" spans="1:16" ht="15.75" thickBot="1" x14ac:dyDescent="0.3">
      <c r="A34" s="17">
        <v>10</v>
      </c>
      <c r="B34" s="276" t="s">
        <v>70</v>
      </c>
      <c r="C34" s="203"/>
      <c r="D34" s="282"/>
      <c r="E34" s="33">
        <v>2007</v>
      </c>
      <c r="F34" s="14">
        <v>24</v>
      </c>
      <c r="G34" s="99">
        <v>9</v>
      </c>
      <c r="H34" s="164" t="s">
        <v>103</v>
      </c>
      <c r="I34" s="7">
        <v>0.5</v>
      </c>
      <c r="J34" s="7">
        <v>0.75</v>
      </c>
      <c r="K34" s="207" t="s">
        <v>107</v>
      </c>
      <c r="L34" s="7">
        <v>0.4</v>
      </c>
      <c r="M34" s="7">
        <v>1.8</v>
      </c>
      <c r="N34" s="10">
        <f>I34*J34+L34*M34</f>
        <v>1.0950000000000002</v>
      </c>
      <c r="O34" s="99">
        <v>11</v>
      </c>
      <c r="P34" s="232">
        <f>G34+O34</f>
        <v>20</v>
      </c>
    </row>
    <row r="35" spans="1:16" ht="15.75" thickBot="1" x14ac:dyDescent="0.3">
      <c r="A35" s="99">
        <v>11</v>
      </c>
      <c r="B35" s="365" t="s">
        <v>48</v>
      </c>
      <c r="C35" s="366"/>
      <c r="D35" s="367"/>
      <c r="E35" s="33">
        <v>2007</v>
      </c>
      <c r="F35" s="14">
        <v>20</v>
      </c>
      <c r="G35" s="99">
        <v>11</v>
      </c>
      <c r="H35" s="55">
        <v>1</v>
      </c>
      <c r="I35" s="7">
        <v>0.54</v>
      </c>
      <c r="J35" s="7">
        <v>1.35</v>
      </c>
      <c r="K35" s="7">
        <v>3</v>
      </c>
      <c r="L35" s="7">
        <v>0.7</v>
      </c>
      <c r="M35" s="7">
        <v>0.55000000000000004</v>
      </c>
      <c r="N35" s="10">
        <f>I35*J35+L35*M35</f>
        <v>1.1140000000000001</v>
      </c>
      <c r="O35" s="99">
        <v>10</v>
      </c>
      <c r="P35" s="232">
        <f>G35+O35</f>
        <v>21</v>
      </c>
    </row>
    <row r="36" spans="1:16" ht="15.75" thickBot="1" x14ac:dyDescent="0.3">
      <c r="A36" s="21">
        <v>12</v>
      </c>
      <c r="B36" s="429" t="s">
        <v>141</v>
      </c>
      <c r="C36" s="430"/>
      <c r="D36" s="430"/>
      <c r="E36" s="77">
        <v>2007</v>
      </c>
      <c r="F36" s="372">
        <v>14</v>
      </c>
      <c r="G36" s="21">
        <v>12</v>
      </c>
      <c r="H36" s="100">
        <v>1</v>
      </c>
      <c r="I36" s="101">
        <v>0.54</v>
      </c>
      <c r="J36" s="343">
        <v>0.5</v>
      </c>
      <c r="K36" s="343" t="s">
        <v>109</v>
      </c>
      <c r="L36" s="101">
        <v>0.41</v>
      </c>
      <c r="M36" s="102">
        <v>0.4</v>
      </c>
      <c r="N36" s="344">
        <f>I36*J36+L36*M36</f>
        <v>0.43400000000000005</v>
      </c>
      <c r="O36" s="18">
        <v>12</v>
      </c>
      <c r="P36" s="383">
        <f>G36+O36</f>
        <v>24</v>
      </c>
    </row>
  </sheetData>
  <sortState ref="A25:AB36">
    <sortCondition ref="P25:P36"/>
  </sortState>
  <mergeCells count="31">
    <mergeCell ref="B30:D30"/>
    <mergeCell ref="B31:D31"/>
    <mergeCell ref="B32:D32"/>
    <mergeCell ref="B33:D33"/>
    <mergeCell ref="B35:D35"/>
    <mergeCell ref="B23:D23"/>
    <mergeCell ref="B21:D21"/>
    <mergeCell ref="B22:D22"/>
    <mergeCell ref="B26:D26"/>
    <mergeCell ref="B27:D27"/>
    <mergeCell ref="B28:D28"/>
    <mergeCell ref="B29:D29"/>
    <mergeCell ref="B14:D14"/>
    <mergeCell ref="B15:D15"/>
    <mergeCell ref="B17:D17"/>
    <mergeCell ref="B18:D18"/>
    <mergeCell ref="B19:D19"/>
    <mergeCell ref="B20:D20"/>
    <mergeCell ref="B8:D8"/>
    <mergeCell ref="B9:D9"/>
    <mergeCell ref="B10:D10"/>
    <mergeCell ref="B11:D11"/>
    <mergeCell ref="B12:D12"/>
    <mergeCell ref="B13:D13"/>
    <mergeCell ref="P5:P6"/>
    <mergeCell ref="B6:D6"/>
    <mergeCell ref="A1:O2"/>
    <mergeCell ref="A3:O3"/>
    <mergeCell ref="B5:D5"/>
    <mergeCell ref="F5:G5"/>
    <mergeCell ref="H5:O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topLeftCell="A4" zoomScale="90" zoomScaleNormal="90" workbookViewId="0">
      <selection activeCell="A3" sqref="A3:O3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12" width="5.42578125" customWidth="1"/>
    <col min="13" max="13" width="6.42578125" customWidth="1"/>
    <col min="14" max="14" width="8.42578125" customWidth="1"/>
    <col min="15" max="15" width="6.85546875" customWidth="1"/>
    <col min="16" max="16" width="11" customWidth="1"/>
  </cols>
  <sheetData>
    <row r="1" spans="1:19" ht="15" customHeight="1" x14ac:dyDescent="0.25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91"/>
      <c r="Q1" s="2"/>
      <c r="R1" s="2"/>
      <c r="S1" s="2"/>
    </row>
    <row r="2" spans="1:19" ht="47.2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91"/>
      <c r="Q2" s="2"/>
      <c r="R2" s="2"/>
      <c r="S2" s="2"/>
    </row>
    <row r="3" spans="1:19" ht="22.5" customHeight="1" x14ac:dyDescent="0.25">
      <c r="A3" s="139" t="s">
        <v>146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92"/>
      <c r="Q3" s="1"/>
      <c r="R3" s="1"/>
      <c r="S3" s="1"/>
    </row>
    <row r="4" spans="1:19" ht="23.25" customHeight="1" thickBot="1" x14ac:dyDescent="0.3">
      <c r="A4" s="22" t="s">
        <v>78</v>
      </c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  <c r="S4" s="1"/>
    </row>
    <row r="5" spans="1:19" ht="15.75" thickBot="1" x14ac:dyDescent="0.3">
      <c r="A5" s="90" t="s">
        <v>0</v>
      </c>
      <c r="B5" s="214" t="s">
        <v>1</v>
      </c>
      <c r="C5" s="214"/>
      <c r="D5" s="215"/>
      <c r="E5" s="90" t="s">
        <v>2</v>
      </c>
      <c r="F5" s="216" t="s">
        <v>93</v>
      </c>
      <c r="G5" s="215"/>
      <c r="H5" s="216" t="s">
        <v>71</v>
      </c>
      <c r="I5" s="214"/>
      <c r="J5" s="214"/>
      <c r="K5" s="214"/>
      <c r="L5" s="214"/>
      <c r="M5" s="214"/>
      <c r="N5" s="214"/>
      <c r="O5" s="215"/>
      <c r="P5" s="134" t="s">
        <v>14</v>
      </c>
    </row>
    <row r="6" spans="1:19" ht="15.75" thickBot="1" x14ac:dyDescent="0.3">
      <c r="A6" s="69"/>
      <c r="B6" s="223" t="s">
        <v>80</v>
      </c>
      <c r="C6" s="223"/>
      <c r="D6" s="224"/>
      <c r="E6" s="69"/>
      <c r="F6" s="225" t="s">
        <v>94</v>
      </c>
      <c r="G6" s="226" t="s">
        <v>3</v>
      </c>
      <c r="H6" s="225" t="s">
        <v>89</v>
      </c>
      <c r="I6" s="227" t="s">
        <v>90</v>
      </c>
      <c r="J6" s="227" t="s">
        <v>91</v>
      </c>
      <c r="K6" s="225" t="s">
        <v>92</v>
      </c>
      <c r="L6" s="227" t="s">
        <v>90</v>
      </c>
      <c r="M6" s="227" t="s">
        <v>91</v>
      </c>
      <c r="N6" s="228" t="s">
        <v>14</v>
      </c>
      <c r="O6" s="226" t="s">
        <v>3</v>
      </c>
      <c r="P6" s="149"/>
    </row>
    <row r="7" spans="1:19" x14ac:dyDescent="0.25">
      <c r="A7" s="229">
        <v>1</v>
      </c>
      <c r="B7" s="179" t="s">
        <v>49</v>
      </c>
      <c r="C7" s="179"/>
      <c r="D7" s="179"/>
      <c r="E7" s="32">
        <v>2008</v>
      </c>
      <c r="F7" s="155">
        <v>24</v>
      </c>
      <c r="G7" s="129">
        <v>2</v>
      </c>
      <c r="H7" s="96">
        <v>1</v>
      </c>
      <c r="I7" s="124">
        <v>0.64</v>
      </c>
      <c r="J7" s="124">
        <v>2</v>
      </c>
      <c r="K7" s="124">
        <v>3</v>
      </c>
      <c r="L7" s="124">
        <v>0.8</v>
      </c>
      <c r="M7" s="124">
        <v>2.1</v>
      </c>
      <c r="N7" s="112">
        <f>I7*J7+L7*M7</f>
        <v>2.96</v>
      </c>
      <c r="O7" s="113">
        <v>1</v>
      </c>
      <c r="P7" s="232">
        <f>G7+O7</f>
        <v>3</v>
      </c>
    </row>
    <row r="8" spans="1:19" x14ac:dyDescent="0.25">
      <c r="A8" s="99">
        <v>2</v>
      </c>
      <c r="B8" s="180" t="s">
        <v>142</v>
      </c>
      <c r="C8" s="180"/>
      <c r="D8" s="180"/>
      <c r="E8" s="33">
        <v>2008</v>
      </c>
      <c r="F8" s="31">
        <v>30</v>
      </c>
      <c r="G8" s="10">
        <v>1</v>
      </c>
      <c r="H8" s="168" t="s">
        <v>109</v>
      </c>
      <c r="I8" s="8">
        <v>0.51</v>
      </c>
      <c r="J8" s="8">
        <v>1.85</v>
      </c>
      <c r="K8" s="8">
        <v>1</v>
      </c>
      <c r="L8" s="8">
        <v>0.64</v>
      </c>
      <c r="M8" s="8">
        <v>1.55</v>
      </c>
      <c r="N8" s="8">
        <f t="shared" ref="N8:N22" si="0">I8*J8+L8*M8</f>
        <v>1.9355000000000002</v>
      </c>
      <c r="O8" s="26">
        <v>3</v>
      </c>
      <c r="P8" s="233">
        <f>G8+O8</f>
        <v>4</v>
      </c>
    </row>
    <row r="9" spans="1:19" x14ac:dyDescent="0.25">
      <c r="A9" s="99">
        <v>3</v>
      </c>
      <c r="B9" s="209" t="s">
        <v>56</v>
      </c>
      <c r="C9" s="209"/>
      <c r="D9" s="209"/>
      <c r="E9" s="33">
        <v>2008</v>
      </c>
      <c r="F9" s="31">
        <v>22</v>
      </c>
      <c r="G9" s="175">
        <v>3</v>
      </c>
      <c r="H9" s="42">
        <v>3</v>
      </c>
      <c r="I9" s="8">
        <v>0.8</v>
      </c>
      <c r="J9" s="8">
        <v>1.8</v>
      </c>
      <c r="K9" s="204" t="s">
        <v>109</v>
      </c>
      <c r="L9" s="8">
        <v>0.51</v>
      </c>
      <c r="M9" s="8">
        <v>1.8</v>
      </c>
      <c r="N9" s="8">
        <f t="shared" si="0"/>
        <v>2.3580000000000001</v>
      </c>
      <c r="O9" s="41">
        <v>2</v>
      </c>
      <c r="P9" s="233">
        <f>G9+O9</f>
        <v>5</v>
      </c>
    </row>
    <row r="10" spans="1:19" ht="15.75" thickBot="1" x14ac:dyDescent="0.3">
      <c r="A10" s="18">
        <v>4</v>
      </c>
      <c r="B10" s="230" t="s">
        <v>43</v>
      </c>
      <c r="C10" s="230"/>
      <c r="D10" s="230"/>
      <c r="E10" s="52">
        <v>2008</v>
      </c>
      <c r="F10" s="120">
        <v>22</v>
      </c>
      <c r="G10" s="128">
        <v>4</v>
      </c>
      <c r="H10" s="187" t="s">
        <v>132</v>
      </c>
      <c r="I10" s="119">
        <v>0.5</v>
      </c>
      <c r="J10" s="119">
        <v>1.7</v>
      </c>
      <c r="K10" s="231" t="s">
        <v>110</v>
      </c>
      <c r="L10" s="119">
        <v>0.51</v>
      </c>
      <c r="M10" s="119">
        <v>1.5</v>
      </c>
      <c r="N10" s="119">
        <f t="shared" si="0"/>
        <v>1.615</v>
      </c>
      <c r="O10" s="118">
        <v>4</v>
      </c>
      <c r="P10" s="234">
        <f>G10+O10</f>
        <v>8</v>
      </c>
    </row>
    <row r="11" spans="1:19" ht="15.75" thickBot="1" x14ac:dyDescent="0.3">
      <c r="A11" s="20"/>
      <c r="B11" s="235"/>
      <c r="C11" s="235"/>
      <c r="D11" s="236"/>
      <c r="E11" s="237"/>
      <c r="F11" s="189"/>
      <c r="G11" s="189"/>
      <c r="H11" s="189"/>
      <c r="I11" s="189"/>
      <c r="J11" s="189"/>
      <c r="K11" s="189"/>
      <c r="L11" s="189"/>
      <c r="M11" s="189"/>
      <c r="N11" s="172"/>
      <c r="O11" s="189"/>
      <c r="P11" s="172"/>
    </row>
    <row r="12" spans="1:19" ht="15.75" thickBot="1" x14ac:dyDescent="0.3">
      <c r="A12" s="218"/>
      <c r="B12" s="242" t="s">
        <v>79</v>
      </c>
      <c r="C12" s="243"/>
      <c r="D12" s="243"/>
      <c r="E12" s="244"/>
      <c r="F12" s="245"/>
      <c r="G12" s="245"/>
      <c r="H12" s="245"/>
      <c r="I12" s="245"/>
      <c r="J12" s="245"/>
      <c r="K12" s="245"/>
      <c r="L12" s="245"/>
      <c r="M12" s="245"/>
      <c r="N12" s="246"/>
      <c r="O12" s="245"/>
      <c r="P12" s="247"/>
    </row>
    <row r="13" spans="1:19" x14ac:dyDescent="0.25">
      <c r="A13" s="19">
        <v>1</v>
      </c>
      <c r="B13" s="240" t="s">
        <v>55</v>
      </c>
      <c r="C13" s="240"/>
      <c r="D13" s="240"/>
      <c r="E13" s="32">
        <v>2008</v>
      </c>
      <c r="F13" s="82">
        <v>30</v>
      </c>
      <c r="G13" s="81">
        <v>2</v>
      </c>
      <c r="H13" s="241" t="s">
        <v>107</v>
      </c>
      <c r="I13" s="81">
        <v>0.4</v>
      </c>
      <c r="J13" s="81">
        <v>1.35</v>
      </c>
      <c r="K13" s="81">
        <v>3</v>
      </c>
      <c r="L13" s="81">
        <v>0.7</v>
      </c>
      <c r="M13" s="81">
        <v>1.8</v>
      </c>
      <c r="N13" s="190">
        <f t="shared" si="0"/>
        <v>1.8</v>
      </c>
      <c r="O13" s="75">
        <v>1</v>
      </c>
      <c r="P13" s="27">
        <f>G13+O13</f>
        <v>3</v>
      </c>
    </row>
    <row r="14" spans="1:19" x14ac:dyDescent="0.25">
      <c r="A14" s="99">
        <v>2</v>
      </c>
      <c r="B14" s="209" t="s">
        <v>53</v>
      </c>
      <c r="C14" s="209"/>
      <c r="D14" s="209"/>
      <c r="E14" s="33">
        <v>2008</v>
      </c>
      <c r="F14" s="50">
        <v>27</v>
      </c>
      <c r="G14" s="6">
        <v>4</v>
      </c>
      <c r="H14" s="6">
        <v>1</v>
      </c>
      <c r="I14" s="6">
        <v>0.54</v>
      </c>
      <c r="J14" s="6">
        <v>1.75</v>
      </c>
      <c r="K14" s="208" t="s">
        <v>107</v>
      </c>
      <c r="L14" s="6">
        <v>0.4</v>
      </c>
      <c r="M14" s="6">
        <v>1.95</v>
      </c>
      <c r="N14" s="8">
        <f t="shared" si="0"/>
        <v>1.7250000000000001</v>
      </c>
      <c r="O14" s="16">
        <v>3</v>
      </c>
      <c r="P14" s="28">
        <f>G14+O14</f>
        <v>7</v>
      </c>
    </row>
    <row r="15" spans="1:19" x14ac:dyDescent="0.25">
      <c r="A15" s="99">
        <v>3</v>
      </c>
      <c r="B15" s="209" t="s">
        <v>68</v>
      </c>
      <c r="C15" s="209"/>
      <c r="D15" s="209"/>
      <c r="E15" s="33">
        <v>2009</v>
      </c>
      <c r="F15" s="15">
        <v>27</v>
      </c>
      <c r="G15" s="7">
        <v>4</v>
      </c>
      <c r="H15" s="207" t="s">
        <v>109</v>
      </c>
      <c r="I15" s="7">
        <v>0.41</v>
      </c>
      <c r="J15" s="7">
        <v>1.8</v>
      </c>
      <c r="K15" s="7">
        <v>1</v>
      </c>
      <c r="L15" s="7">
        <v>0.54</v>
      </c>
      <c r="M15" s="7">
        <v>1.2</v>
      </c>
      <c r="N15" s="8">
        <f t="shared" si="0"/>
        <v>1.3860000000000001</v>
      </c>
      <c r="O15" s="13">
        <v>4</v>
      </c>
      <c r="P15" s="28">
        <f>G15+O15</f>
        <v>8</v>
      </c>
    </row>
    <row r="16" spans="1:19" x14ac:dyDescent="0.25">
      <c r="A16" s="99">
        <v>3</v>
      </c>
      <c r="B16" s="180" t="s">
        <v>145</v>
      </c>
      <c r="C16" s="180"/>
      <c r="D16" s="180"/>
      <c r="E16" s="33">
        <v>2008</v>
      </c>
      <c r="F16" s="50">
        <v>31</v>
      </c>
      <c r="G16" s="6">
        <v>1</v>
      </c>
      <c r="H16" s="6">
        <v>3</v>
      </c>
      <c r="I16" s="6">
        <v>0.7</v>
      </c>
      <c r="J16" s="6">
        <v>0.4</v>
      </c>
      <c r="K16" s="208" t="s">
        <v>109</v>
      </c>
      <c r="L16" s="6">
        <v>0.41</v>
      </c>
      <c r="M16" s="6">
        <v>1.8</v>
      </c>
      <c r="N16" s="8">
        <f t="shared" si="0"/>
        <v>1.018</v>
      </c>
      <c r="O16" s="16">
        <v>7</v>
      </c>
      <c r="P16" s="28">
        <f>G16+O16</f>
        <v>8</v>
      </c>
    </row>
    <row r="17" spans="1:16" x14ac:dyDescent="0.25">
      <c r="A17" s="99">
        <v>5</v>
      </c>
      <c r="B17" s="180" t="s">
        <v>143</v>
      </c>
      <c r="C17" s="180"/>
      <c r="D17" s="180"/>
      <c r="E17" s="33">
        <v>2008</v>
      </c>
      <c r="F17" s="50">
        <v>18</v>
      </c>
      <c r="G17" s="6">
        <v>8</v>
      </c>
      <c r="H17" s="6">
        <v>3</v>
      </c>
      <c r="I17" s="6">
        <v>0.7</v>
      </c>
      <c r="J17" s="6">
        <v>1.6</v>
      </c>
      <c r="K17" s="208" t="s">
        <v>109</v>
      </c>
      <c r="L17" s="6">
        <v>0.4</v>
      </c>
      <c r="M17" s="6">
        <v>1.6</v>
      </c>
      <c r="N17" s="8">
        <f t="shared" si="0"/>
        <v>1.76</v>
      </c>
      <c r="O17" s="16">
        <v>2</v>
      </c>
      <c r="P17" s="28">
        <f>G17+O17</f>
        <v>10</v>
      </c>
    </row>
    <row r="18" spans="1:16" x14ac:dyDescent="0.25">
      <c r="A18" s="17">
        <v>5</v>
      </c>
      <c r="B18" s="185" t="s">
        <v>52</v>
      </c>
      <c r="C18" s="185"/>
      <c r="D18" s="185"/>
      <c r="E18" s="34">
        <v>2008</v>
      </c>
      <c r="F18" s="50">
        <v>30</v>
      </c>
      <c r="G18" s="6">
        <v>2</v>
      </c>
      <c r="H18" s="6">
        <v>3</v>
      </c>
      <c r="I18" s="6">
        <v>0.7</v>
      </c>
      <c r="J18" s="6">
        <v>0.25</v>
      </c>
      <c r="K18" s="208" t="s">
        <v>109</v>
      </c>
      <c r="L18" s="6">
        <v>0.41</v>
      </c>
      <c r="M18" s="6">
        <v>1.9</v>
      </c>
      <c r="N18" s="8">
        <f t="shared" si="0"/>
        <v>0.95399999999999996</v>
      </c>
      <c r="O18" s="16">
        <v>8</v>
      </c>
      <c r="P18" s="28">
        <f>G18+O18</f>
        <v>10</v>
      </c>
    </row>
    <row r="19" spans="1:16" x14ac:dyDescent="0.25">
      <c r="A19" s="99">
        <v>7</v>
      </c>
      <c r="B19" s="210" t="s">
        <v>51</v>
      </c>
      <c r="C19" s="210"/>
      <c r="D19" s="210"/>
      <c r="E19" s="33">
        <v>2008</v>
      </c>
      <c r="F19" s="50">
        <v>19</v>
      </c>
      <c r="G19" s="6">
        <v>7</v>
      </c>
      <c r="H19" s="6">
        <v>1</v>
      </c>
      <c r="I19" s="6">
        <v>0.54</v>
      </c>
      <c r="J19" s="6">
        <v>1.5</v>
      </c>
      <c r="K19" s="208" t="s">
        <v>109</v>
      </c>
      <c r="L19" s="6">
        <v>0.4</v>
      </c>
      <c r="M19" s="6">
        <v>0.7</v>
      </c>
      <c r="N19" s="8">
        <f t="shared" si="0"/>
        <v>1.0900000000000001</v>
      </c>
      <c r="O19" s="16">
        <v>6</v>
      </c>
      <c r="P19" s="28">
        <f>G19+O19</f>
        <v>13</v>
      </c>
    </row>
    <row r="20" spans="1:16" x14ac:dyDescent="0.25">
      <c r="A20" s="99">
        <v>8</v>
      </c>
      <c r="B20" s="209" t="s">
        <v>31</v>
      </c>
      <c r="C20" s="209"/>
      <c r="D20" s="209"/>
      <c r="E20" s="33">
        <v>2008</v>
      </c>
      <c r="F20" s="50">
        <v>16</v>
      </c>
      <c r="G20" s="6">
        <v>10</v>
      </c>
      <c r="H20" s="208" t="s">
        <v>107</v>
      </c>
      <c r="I20" s="6">
        <v>0.4</v>
      </c>
      <c r="J20" s="6">
        <v>1.6</v>
      </c>
      <c r="K20" s="6">
        <v>3</v>
      </c>
      <c r="L20" s="6">
        <v>0.7</v>
      </c>
      <c r="M20" s="6">
        <v>0.8</v>
      </c>
      <c r="N20" s="8">
        <f t="shared" si="0"/>
        <v>1.2000000000000002</v>
      </c>
      <c r="O20" s="16">
        <v>5</v>
      </c>
      <c r="P20" s="28">
        <f>G20+O20</f>
        <v>15</v>
      </c>
    </row>
    <row r="21" spans="1:16" x14ac:dyDescent="0.25">
      <c r="A21" s="17">
        <v>9</v>
      </c>
      <c r="B21" s="183" t="s">
        <v>54</v>
      </c>
      <c r="C21" s="183"/>
      <c r="D21" s="183"/>
      <c r="E21" s="33">
        <v>2008</v>
      </c>
      <c r="F21" s="50">
        <v>23</v>
      </c>
      <c r="G21" s="6">
        <v>6</v>
      </c>
      <c r="H21" s="208" t="s">
        <v>109</v>
      </c>
      <c r="I21" s="6">
        <v>0.41</v>
      </c>
      <c r="J21" s="6">
        <v>1.2</v>
      </c>
      <c r="K21" s="6"/>
      <c r="L21" s="6"/>
      <c r="M21" s="6"/>
      <c r="N21" s="8">
        <f t="shared" si="0"/>
        <v>0.49199999999999994</v>
      </c>
      <c r="O21" s="16">
        <v>10</v>
      </c>
      <c r="P21" s="28">
        <f>G21+O21</f>
        <v>16</v>
      </c>
    </row>
    <row r="22" spans="1:16" ht="15.75" thickBot="1" x14ac:dyDescent="0.3">
      <c r="A22" s="18">
        <v>10</v>
      </c>
      <c r="B22" s="238" t="s">
        <v>144</v>
      </c>
      <c r="C22" s="238"/>
      <c r="D22" s="238"/>
      <c r="E22" s="35">
        <v>2006</v>
      </c>
      <c r="F22" s="51">
        <v>18</v>
      </c>
      <c r="G22" s="48">
        <v>8</v>
      </c>
      <c r="H22" s="48">
        <v>1</v>
      </c>
      <c r="I22" s="48">
        <v>0.54</v>
      </c>
      <c r="J22" s="48">
        <v>0.4</v>
      </c>
      <c r="K22" s="239" t="s">
        <v>132</v>
      </c>
      <c r="L22" s="48">
        <v>0.4</v>
      </c>
      <c r="M22" s="48">
        <v>1.1000000000000001</v>
      </c>
      <c r="N22" s="119">
        <f t="shared" si="0"/>
        <v>0.65600000000000014</v>
      </c>
      <c r="O22" s="60">
        <v>9</v>
      </c>
      <c r="P22" s="116">
        <f>G22+O22</f>
        <v>17</v>
      </c>
    </row>
  </sheetData>
  <sortState ref="A13:AB23">
    <sortCondition ref="P13:P23"/>
  </sortState>
  <mergeCells count="23">
    <mergeCell ref="B20:D20"/>
    <mergeCell ref="B21:D21"/>
    <mergeCell ref="B22:D22"/>
    <mergeCell ref="B11:D11"/>
    <mergeCell ref="B14:D14"/>
    <mergeCell ref="B15:D15"/>
    <mergeCell ref="B16:D16"/>
    <mergeCell ref="B17:D17"/>
    <mergeCell ref="B18:D18"/>
    <mergeCell ref="B19:D19"/>
    <mergeCell ref="B5:D5"/>
    <mergeCell ref="B8:D8"/>
    <mergeCell ref="B9:D9"/>
    <mergeCell ref="B10:D10"/>
    <mergeCell ref="B7:D7"/>
    <mergeCell ref="B13:D13"/>
    <mergeCell ref="P5:P6"/>
    <mergeCell ref="B6:D6"/>
    <mergeCell ref="B12:D12"/>
    <mergeCell ref="H5:O5"/>
    <mergeCell ref="F5:G5"/>
    <mergeCell ref="A1:O2"/>
    <mergeCell ref="A3:O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Юноши,девушки(2002-03)</vt:lpstr>
      <vt:lpstr>Юниоры,юниорки(1997_01)</vt:lpstr>
      <vt:lpstr>Юноши,девушки(2004_05)</vt:lpstr>
      <vt:lpstr>Юноши,девушки(2006_07)</vt:lpstr>
      <vt:lpstr>Юноши,девушки(2008_09)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2015-10-27T14:17:13Z</dcterms:modified>
</cp:coreProperties>
</file>