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5\Набор 2014\Соревнования\7\"/>
    </mc:Choice>
  </mc:AlternateContent>
  <bookViews>
    <workbookView xWindow="120" yWindow="90" windowWidth="15255" windowHeight="5385"/>
  </bookViews>
  <sheets>
    <sheet name="Первенство г.Томска" sheetId="6" r:id="rId1"/>
  </sheets>
  <calcPr calcId="152511"/>
</workbook>
</file>

<file path=xl/calcChain.xml><?xml version="1.0" encoding="utf-8"?>
<calcChain xmlns="http://schemas.openxmlformats.org/spreadsheetml/2006/main">
  <c r="N200" i="6" l="1"/>
  <c r="I200" i="6"/>
  <c r="P196" i="6"/>
  <c r="P144" i="6"/>
  <c r="N202" i="6"/>
  <c r="I202" i="6"/>
  <c r="N198" i="6"/>
  <c r="I198" i="6"/>
  <c r="N196" i="6"/>
  <c r="I196" i="6"/>
  <c r="P260" i="6"/>
  <c r="P309" i="6"/>
  <c r="I146" i="6"/>
  <c r="P148" i="6"/>
  <c r="P79" i="6"/>
  <c r="N264" i="6"/>
  <c r="I264" i="6"/>
  <c r="N262" i="6"/>
  <c r="I262" i="6"/>
  <c r="N260" i="6"/>
  <c r="I260" i="6"/>
  <c r="N258" i="6"/>
  <c r="I258" i="6"/>
  <c r="N254" i="6"/>
  <c r="I254" i="6"/>
  <c r="N256" i="6"/>
  <c r="I256" i="6"/>
  <c r="N252" i="6"/>
  <c r="I252" i="6"/>
  <c r="N250" i="6"/>
  <c r="I250" i="6"/>
  <c r="N333" i="6"/>
  <c r="I333" i="6"/>
  <c r="N331" i="6"/>
  <c r="I331" i="6"/>
  <c r="N327" i="6"/>
  <c r="I327" i="6"/>
  <c r="N329" i="6"/>
  <c r="I329" i="6"/>
  <c r="N325" i="6"/>
  <c r="I325" i="6"/>
  <c r="N323" i="6"/>
  <c r="I323" i="6"/>
  <c r="N321" i="6"/>
  <c r="I321" i="6"/>
  <c r="N319" i="6"/>
  <c r="I319" i="6"/>
  <c r="N315" i="6"/>
  <c r="I315" i="6"/>
  <c r="N317" i="6"/>
  <c r="I317" i="6"/>
  <c r="N313" i="6"/>
  <c r="I313" i="6"/>
  <c r="N311" i="6"/>
  <c r="I311" i="6"/>
  <c r="N309" i="6"/>
  <c r="I309" i="6"/>
  <c r="N305" i="6"/>
  <c r="I305" i="6"/>
  <c r="N307" i="6"/>
  <c r="I307" i="6"/>
  <c r="N303" i="6"/>
  <c r="I303" i="6"/>
  <c r="N146" i="6"/>
  <c r="N148" i="6"/>
  <c r="I148" i="6"/>
  <c r="N144" i="6"/>
  <c r="I144" i="6"/>
  <c r="P83" i="6"/>
  <c r="N83" i="6"/>
  <c r="I83" i="6"/>
  <c r="N81" i="6"/>
  <c r="I81" i="6"/>
  <c r="N79" i="6"/>
  <c r="I79" i="6"/>
  <c r="P18" i="6"/>
  <c r="P14" i="6"/>
  <c r="N32" i="6"/>
  <c r="I32" i="6"/>
  <c r="N28" i="6"/>
  <c r="I28" i="6"/>
  <c r="N26" i="6"/>
  <c r="I26" i="6"/>
  <c r="N30" i="6"/>
  <c r="I30" i="6"/>
  <c r="N22" i="6"/>
  <c r="I22" i="6"/>
  <c r="N24" i="6"/>
  <c r="I24" i="6"/>
  <c r="N20" i="6"/>
  <c r="I20" i="6"/>
  <c r="N18" i="6"/>
  <c r="I18" i="6"/>
  <c r="N16" i="6"/>
  <c r="I16" i="6"/>
  <c r="N14" i="6"/>
  <c r="I14" i="6"/>
  <c r="Q202" i="6" l="1"/>
  <c r="Q200" i="6"/>
  <c r="Q198" i="6"/>
  <c r="Q196" i="6"/>
  <c r="Q333" i="6"/>
  <c r="Q256" i="6"/>
  <c r="Q321" i="6"/>
  <c r="Q264" i="6"/>
  <c r="Q262" i="6"/>
  <c r="Q260" i="6"/>
  <c r="Q258" i="6"/>
  <c r="Q254" i="6"/>
  <c r="Q252" i="6"/>
  <c r="Q250" i="6"/>
  <c r="Q331" i="6"/>
  <c r="Q327" i="6"/>
  <c r="Q329" i="6"/>
  <c r="Q325" i="6"/>
  <c r="Q323" i="6"/>
  <c r="Q319" i="6"/>
  <c r="Q315" i="6"/>
  <c r="Q317" i="6"/>
  <c r="Q313" i="6"/>
  <c r="Q311" i="6"/>
  <c r="Q309" i="6"/>
  <c r="Q305" i="6"/>
  <c r="Q307" i="6"/>
  <c r="Q303" i="6"/>
  <c r="Q146" i="6"/>
  <c r="Q148" i="6"/>
  <c r="Q144" i="6"/>
  <c r="Q83" i="6"/>
  <c r="Q81" i="6"/>
  <c r="Q79" i="6"/>
  <c r="Q32" i="6"/>
  <c r="Q28" i="6"/>
  <c r="Q22" i="6"/>
  <c r="Q20" i="6"/>
  <c r="Q16" i="6"/>
  <c r="Q14" i="6"/>
  <c r="Q30" i="6"/>
  <c r="Q26" i="6"/>
  <c r="Q24" i="6"/>
  <c r="Q18" i="6"/>
</calcChain>
</file>

<file path=xl/sharedStrings.xml><?xml version="1.0" encoding="utf-8"?>
<sst xmlns="http://schemas.openxmlformats.org/spreadsheetml/2006/main" count="396" uniqueCount="101">
  <si>
    <t>Финал. Результаты</t>
  </si>
  <si>
    <t>повороты</t>
  </si>
  <si>
    <t>прыжки</t>
  </si>
  <si>
    <t>время</t>
  </si>
  <si>
    <t>сумма</t>
  </si>
  <si>
    <t>М</t>
  </si>
  <si>
    <t>нн</t>
  </si>
  <si>
    <t>Ф.И. спортсмена</t>
  </si>
  <si>
    <t>Г.р.</t>
  </si>
  <si>
    <t>Разряд</t>
  </si>
  <si>
    <t>с1</t>
  </si>
  <si>
    <t>с2</t>
  </si>
  <si>
    <t>с3</t>
  </si>
  <si>
    <t>код</t>
  </si>
  <si>
    <t>кт</t>
  </si>
  <si>
    <t xml:space="preserve">с4 </t>
  </si>
  <si>
    <t>с5</t>
  </si>
  <si>
    <t>очки</t>
  </si>
  <si>
    <t>итог</t>
  </si>
  <si>
    <t>открывающие:</t>
  </si>
  <si>
    <r>
      <t>Угол: 23</t>
    </r>
    <r>
      <rPr>
        <vertAlign val="superscript"/>
        <sz val="8"/>
        <color indexed="8"/>
        <rFont val="Times New Roman"/>
        <family val="1"/>
        <charset val="204"/>
      </rPr>
      <t>о</t>
    </r>
  </si>
  <si>
    <t>Длина: 150 м</t>
  </si>
  <si>
    <t>Огнева Катя</t>
  </si>
  <si>
    <t>S</t>
  </si>
  <si>
    <t>Прибыткова Ксения</t>
  </si>
  <si>
    <t>Семенюк Юля</t>
  </si>
  <si>
    <t>Дьяконова Злата</t>
  </si>
  <si>
    <t>Черникова Вика</t>
  </si>
  <si>
    <t>Гуляева Маша</t>
  </si>
  <si>
    <t>Панина Ирина</t>
  </si>
  <si>
    <t>Дроздова Катя</t>
  </si>
  <si>
    <t>Лесная Лера</t>
  </si>
  <si>
    <t>-</t>
  </si>
  <si>
    <t>Результаты</t>
  </si>
  <si>
    <t>Температура: - 5 С</t>
  </si>
  <si>
    <t>Установочное время:</t>
  </si>
  <si>
    <t>Ст.судья: Фурсов В.В.</t>
  </si>
  <si>
    <t xml:space="preserve">Открытое первенство г.Томска по фристайлу 2015. </t>
  </si>
  <si>
    <t>Результаты соревнований в индивидуальном могуле (девушки 2003 г.р. и младше)</t>
  </si>
  <si>
    <t>Судья 1 : Колов В.К. (вк).</t>
  </si>
  <si>
    <t>Судья 5: Фурсов П.В. (1 кат).</t>
  </si>
  <si>
    <t>ТД: Тюменцев В.Ю. ( 3 кат).</t>
  </si>
  <si>
    <t>Судья 3 : Столяров А.И. (3 кат).</t>
  </si>
  <si>
    <t>Судья 2 : Фурсов В.В. (вк).</t>
  </si>
  <si>
    <t>Гл.судья: Акулов А.А.</t>
  </si>
  <si>
    <t>_____________________</t>
  </si>
  <si>
    <t>место: Г/л парк ОГАУ ТО ШВСМ                                       14   февраля 2015 г.                                Время старта:  10.30</t>
  </si>
  <si>
    <t>Судья 4: Новиков Г.А. (3 кат).</t>
  </si>
  <si>
    <t>Димова София</t>
  </si>
  <si>
    <t>ТТ</t>
  </si>
  <si>
    <t>Дипель Яна</t>
  </si>
  <si>
    <t>A</t>
  </si>
  <si>
    <t>Крамчаткина Мария</t>
  </si>
  <si>
    <t>А</t>
  </si>
  <si>
    <t>Пронина Анастасия</t>
  </si>
  <si>
    <t>Т</t>
  </si>
  <si>
    <t>Попова Полина</t>
  </si>
  <si>
    <t>Сизова Алена</t>
  </si>
  <si>
    <t>Савкин Георгий</t>
  </si>
  <si>
    <t>Бересневич Женя</t>
  </si>
  <si>
    <t>Савельев Егор</t>
  </si>
  <si>
    <t>Куликов</t>
  </si>
  <si>
    <t>Кривошеев Стас</t>
  </si>
  <si>
    <t>Малиновский Саша</t>
  </si>
  <si>
    <t>Матюшкоов Женя</t>
  </si>
  <si>
    <t>Сиротюк</t>
  </si>
  <si>
    <t>Кузнецов Данил</t>
  </si>
  <si>
    <t>Тюменцев Кирилл</t>
  </si>
  <si>
    <t>Кологривов Михаил</t>
  </si>
  <si>
    <t>Николаев Матвей</t>
  </si>
  <si>
    <t>Аникин Федор</t>
  </si>
  <si>
    <t>Казаринов Ярослав</t>
  </si>
  <si>
    <t>Катасонов Кирилл</t>
  </si>
  <si>
    <t>Александров Андрей</t>
  </si>
  <si>
    <t>DNF</t>
  </si>
  <si>
    <t>Бычков Данил</t>
  </si>
  <si>
    <t>Романенко Кирилл</t>
  </si>
  <si>
    <t>Стоянков Данил</t>
  </si>
  <si>
    <t>Грабовский Виктор</t>
  </si>
  <si>
    <t>Фаломкин Влад</t>
  </si>
  <si>
    <t>Бут Богдан</t>
  </si>
  <si>
    <t>Бурлаков Матвей</t>
  </si>
  <si>
    <t>Калашников Михаил</t>
  </si>
  <si>
    <t>Демидов Аркадий</t>
  </si>
  <si>
    <t>Лоскутов Георгий</t>
  </si>
  <si>
    <t>Бучельников Иван</t>
  </si>
  <si>
    <t>Березин Кирилл</t>
  </si>
  <si>
    <t>Результаты соревнований в индивидуальном могуле (юноши 2003 г.р. и младше)</t>
  </si>
  <si>
    <t>Результаты соревнований в индивидуальном могуле (юноши 2001-2002)</t>
  </si>
  <si>
    <t>Результаты соревнований в индивидуальном могуле (девушки 2001-2002 г.р.)</t>
  </si>
  <si>
    <t>Судья на старте: Миртова А.П.</t>
  </si>
  <si>
    <t>Результаты соревнований в индивидуальном могуле (девушки 1996-2000 г.р.)</t>
  </si>
  <si>
    <t>Результаты соревнований в индивидуальном могуле (юноши 1996-2000)</t>
  </si>
  <si>
    <t>Багинская Яна</t>
  </si>
  <si>
    <t>разряд</t>
  </si>
  <si>
    <t>2ю</t>
  </si>
  <si>
    <t>3ю</t>
  </si>
  <si>
    <t>.</t>
  </si>
  <si>
    <t>Гл.секретарь: Карпович Н.В.</t>
  </si>
  <si>
    <t>Петров Максим</t>
  </si>
  <si>
    <t>1ю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</si>
</sst>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4" x14ac:knownFonts="1">
    <font>
      <sz val="11"/>
      <color theme="1"/>
      <name val="Calibri"/>
      <family val="2"/>
      <charset val="204"/>
      <scheme val="minor"/>
    </font>
    <font>
      <vertAlign val="superscript"/>
      <sz val="8"/>
      <color indexed="8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i/>
      <sz val="7"/>
      <color theme="1"/>
      <name val="Times New Roman"/>
      <family val="1"/>
      <charset val="204"/>
    </font>
    <font>
      <b/>
      <sz val="7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i/>
      <sz val="8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0">
    <xf numFmtId="0" fontId="0" fillId="0" borderId="0" xfId="0"/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0" xfId="0" applyNumberFormat="1" applyFont="1" applyBorder="1" applyAlignment="1">
      <alignment horizontal="center" vertical="center" wrapText="1"/>
    </xf>
    <xf numFmtId="20" fontId="3" fillId="0" borderId="0" xfId="0" applyNumberFormat="1" applyFont="1" applyAlignment="1">
      <alignment horizontal="center" vertical="center"/>
    </xf>
    <xf numFmtId="0" fontId="0" fillId="0" borderId="0" xfId="0" applyBorder="1"/>
    <xf numFmtId="164" fontId="4" fillId="0" borderId="0" xfId="0" applyNumberFormat="1" applyFont="1" applyBorder="1" applyAlignment="1">
      <alignment horizontal="center" vertical="center" wrapText="1"/>
    </xf>
    <xf numFmtId="2" fontId="6" fillId="0" borderId="0" xfId="0" applyNumberFormat="1" applyFont="1" applyBorder="1" applyAlignment="1">
      <alignment horizontal="center" vertical="center" wrapText="1"/>
    </xf>
    <xf numFmtId="2" fontId="7" fillId="0" borderId="0" xfId="0" applyNumberFormat="1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164" fontId="6" fillId="0" borderId="0" xfId="0" applyNumberFormat="1" applyFont="1" applyBorder="1" applyAlignment="1">
      <alignment horizontal="center" vertical="center" wrapText="1"/>
    </xf>
    <xf numFmtId="2" fontId="4" fillId="0" borderId="0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center" vertical="center" wrapText="1"/>
    </xf>
    <xf numFmtId="164" fontId="4" fillId="0" borderId="0" xfId="0" applyNumberFormat="1" applyFont="1" applyBorder="1" applyAlignment="1">
      <alignment horizontal="center" vertical="center" wrapText="1"/>
    </xf>
    <xf numFmtId="164" fontId="6" fillId="0" borderId="0" xfId="0" applyNumberFormat="1" applyFont="1" applyBorder="1" applyAlignment="1">
      <alignment horizontal="center" vertical="center" wrapText="1"/>
    </xf>
    <xf numFmtId="2" fontId="6" fillId="0" borderId="0" xfId="0" applyNumberFormat="1" applyFont="1" applyBorder="1" applyAlignment="1">
      <alignment horizontal="center" vertical="center" wrapText="1"/>
    </xf>
    <xf numFmtId="2" fontId="4" fillId="0" borderId="0" xfId="0" applyNumberFormat="1" applyFont="1" applyBorder="1" applyAlignment="1">
      <alignment horizontal="center" vertical="center" wrapText="1"/>
    </xf>
    <xf numFmtId="2" fontId="7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2" fontId="3" fillId="0" borderId="0" xfId="0" applyNumberFormat="1" applyFont="1" applyAlignment="1">
      <alignment horizontal="left" vertical="center" wrapText="1"/>
    </xf>
    <xf numFmtId="0" fontId="4" fillId="0" borderId="0" xfId="0" applyFont="1" applyBorder="1" applyAlignment="1">
      <alignment horizontal="center" vertical="center" wrapText="1"/>
    </xf>
    <xf numFmtId="164" fontId="4" fillId="0" borderId="0" xfId="0" applyNumberFormat="1" applyFont="1" applyBorder="1" applyAlignment="1">
      <alignment horizontal="center" vertical="center" wrapText="1"/>
    </xf>
    <xf numFmtId="164" fontId="6" fillId="0" borderId="0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center" vertical="center" wrapText="1"/>
    </xf>
    <xf numFmtId="2" fontId="6" fillId="0" borderId="0" xfId="0" applyNumberFormat="1" applyFont="1" applyBorder="1" applyAlignment="1">
      <alignment horizontal="center" vertical="center" wrapText="1"/>
    </xf>
    <xf numFmtId="2" fontId="7" fillId="0" borderId="0" xfId="0" applyNumberFormat="1" applyFont="1" applyBorder="1" applyAlignment="1">
      <alignment horizontal="center" vertical="center" wrapText="1"/>
    </xf>
    <xf numFmtId="2" fontId="4" fillId="0" borderId="0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2" fontId="4" fillId="0" borderId="0" xfId="0" applyNumberFormat="1" applyFont="1" applyBorder="1" applyAlignment="1">
      <alignment horizontal="center" vertical="center" wrapText="1"/>
    </xf>
    <xf numFmtId="164" fontId="4" fillId="0" borderId="0" xfId="0" applyNumberFormat="1" applyFont="1" applyBorder="1" applyAlignment="1">
      <alignment horizontal="center" vertical="center" wrapText="1"/>
    </xf>
    <xf numFmtId="164" fontId="6" fillId="0" borderId="0" xfId="0" applyNumberFormat="1" applyFont="1" applyBorder="1" applyAlignment="1">
      <alignment horizontal="center" vertical="center" wrapText="1"/>
    </xf>
    <xf numFmtId="2" fontId="6" fillId="0" borderId="0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center" vertical="center" wrapText="1"/>
    </xf>
    <xf numFmtId="2" fontId="7" fillId="0" borderId="0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2" fontId="4" fillId="0" borderId="8" xfId="0" applyNumberFormat="1" applyFont="1" applyBorder="1" applyAlignment="1">
      <alignment horizontal="center" vertical="center" wrapText="1"/>
    </xf>
    <xf numFmtId="164" fontId="4" fillId="0" borderId="8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164" fontId="6" fillId="0" borderId="8" xfId="0" applyNumberFormat="1" applyFont="1" applyBorder="1" applyAlignment="1">
      <alignment horizontal="center" vertical="center" wrapText="1"/>
    </xf>
    <xf numFmtId="2" fontId="6" fillId="0" borderId="8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3" fillId="0" borderId="18" xfId="0" applyFont="1" applyBorder="1" applyAlignment="1">
      <alignment horizontal="center" vertical="center" wrapText="1"/>
    </xf>
    <xf numFmtId="2" fontId="7" fillId="0" borderId="19" xfId="0" applyNumberFormat="1" applyFont="1" applyBorder="1" applyAlignment="1">
      <alignment horizontal="center" vertical="center" wrapText="1"/>
    </xf>
    <xf numFmtId="2" fontId="7" fillId="0" borderId="20" xfId="0" applyNumberFormat="1" applyFont="1" applyBorder="1" applyAlignment="1">
      <alignment horizontal="center" vertical="center" wrapText="1"/>
    </xf>
    <xf numFmtId="2" fontId="7" fillId="0" borderId="21" xfId="0" applyNumberFormat="1" applyFont="1" applyBorder="1" applyAlignment="1">
      <alignment horizontal="center" vertical="center" wrapText="1"/>
    </xf>
    <xf numFmtId="0" fontId="3" fillId="0" borderId="0" xfId="0" applyFont="1"/>
    <xf numFmtId="0" fontId="4" fillId="0" borderId="7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164" fontId="4" fillId="0" borderId="0" xfId="0" applyNumberFormat="1" applyFont="1" applyBorder="1" applyAlignment="1">
      <alignment horizontal="center" vertical="center" wrapText="1"/>
    </xf>
    <xf numFmtId="164" fontId="6" fillId="0" borderId="0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center" vertical="center" wrapText="1"/>
    </xf>
    <xf numFmtId="0" fontId="0" fillId="0" borderId="19" xfId="0" applyBorder="1"/>
    <xf numFmtId="0" fontId="0" fillId="0" borderId="21" xfId="0" applyBorder="1"/>
    <xf numFmtId="0" fontId="0" fillId="0" borderId="20" xfId="0" applyBorder="1"/>
    <xf numFmtId="0" fontId="12" fillId="0" borderId="20" xfId="0" applyFont="1" applyBorder="1"/>
    <xf numFmtId="0" fontId="0" fillId="0" borderId="21" xfId="0" applyBorder="1" applyAlignment="1">
      <alignment horizontal="center"/>
    </xf>
    <xf numFmtId="0" fontId="0" fillId="0" borderId="19" xfId="0" applyBorder="1" applyAlignment="1">
      <alignment horizontal="center"/>
    </xf>
    <xf numFmtId="0" fontId="5" fillId="0" borderId="21" xfId="0" applyFont="1" applyBorder="1" applyAlignment="1">
      <alignment horizontal="center" vertical="center" wrapText="1"/>
    </xf>
    <xf numFmtId="20" fontId="3" fillId="0" borderId="21" xfId="0" applyNumberFormat="1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20" fontId="3" fillId="0" borderId="19" xfId="0" applyNumberFormat="1" applyFont="1" applyBorder="1" applyAlignment="1">
      <alignment horizontal="center" vertical="center"/>
    </xf>
    <xf numFmtId="20" fontId="3" fillId="0" borderId="20" xfId="0" applyNumberFormat="1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/>
    </xf>
    <xf numFmtId="0" fontId="5" fillId="0" borderId="19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/>
    </xf>
    <xf numFmtId="0" fontId="5" fillId="0" borderId="19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5" fillId="0" borderId="19" xfId="0" applyFont="1" applyBorder="1" applyAlignment="1">
      <alignment horizontal="center"/>
    </xf>
    <xf numFmtId="0" fontId="3" fillId="0" borderId="0" xfId="0" applyFont="1" applyAlignment="1">
      <alignment horizontal="left" vertical="center" wrapText="1"/>
    </xf>
    <xf numFmtId="0" fontId="10" fillId="0" borderId="7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64" fontId="4" fillId="0" borderId="8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164" fontId="6" fillId="0" borderId="8" xfId="0" applyNumberFormat="1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vertical="center"/>
    </xf>
    <xf numFmtId="0" fontId="11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2" fontId="6" fillId="0" borderId="8" xfId="0" applyNumberFormat="1" applyFont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2" fontId="4" fillId="0" borderId="8" xfId="0" applyNumberFormat="1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2" fontId="7" fillId="0" borderId="19" xfId="0" applyNumberFormat="1" applyFont="1" applyBorder="1" applyAlignment="1">
      <alignment horizontal="center" vertical="center" wrapText="1"/>
    </xf>
    <xf numFmtId="2" fontId="7" fillId="0" borderId="20" xfId="0" applyNumberFormat="1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64" fontId="4" fillId="0" borderId="0" xfId="0" applyNumberFormat="1" applyFont="1" applyBorder="1" applyAlignment="1">
      <alignment horizontal="center" vertical="center" wrapText="1"/>
    </xf>
    <xf numFmtId="164" fontId="6" fillId="0" borderId="0" xfId="0" applyNumberFormat="1" applyFont="1" applyBorder="1" applyAlignment="1">
      <alignment horizontal="center" vertical="center" wrapText="1"/>
    </xf>
    <xf numFmtId="2" fontId="6" fillId="0" borderId="0" xfId="0" applyNumberFormat="1" applyFont="1" applyBorder="1" applyAlignment="1">
      <alignment horizontal="center" vertical="center" wrapText="1"/>
    </xf>
    <xf numFmtId="2" fontId="4" fillId="0" borderId="0" xfId="0" applyNumberFormat="1" applyFont="1" applyBorder="1" applyAlignment="1">
      <alignment horizontal="center" vertical="center" wrapText="1"/>
    </xf>
    <xf numFmtId="2" fontId="7" fillId="0" borderId="21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2" fontId="6" fillId="0" borderId="9" xfId="0" applyNumberFormat="1" applyFont="1" applyBorder="1" applyAlignment="1">
      <alignment horizontal="center" vertical="center" wrapText="1"/>
    </xf>
    <xf numFmtId="2" fontId="6" fillId="0" borderId="4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2" fontId="7" fillId="0" borderId="0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61"/>
  <sheetViews>
    <sheetView tabSelected="1" workbookViewId="0">
      <selection activeCell="Z329" sqref="Z329"/>
    </sheetView>
  </sheetViews>
  <sheetFormatPr defaultRowHeight="15" x14ac:dyDescent="0.25"/>
  <cols>
    <col min="1" max="2" width="3.28515625" customWidth="1"/>
    <col min="3" max="3" width="14" customWidth="1"/>
    <col min="4" max="4" width="5.5703125" customWidth="1"/>
    <col min="5" max="5" width="5.28515625" customWidth="1"/>
    <col min="6" max="8" width="3.7109375" customWidth="1"/>
    <col min="9" max="9" width="5.5703125" customWidth="1"/>
    <col min="10" max="10" width="4.140625" customWidth="1"/>
    <col min="11" max="13" width="3.7109375" customWidth="1"/>
    <col min="14" max="14" width="5.5703125" customWidth="1"/>
    <col min="15" max="16" width="4.7109375" customWidth="1"/>
    <col min="17" max="17" width="5.140625" customWidth="1"/>
    <col min="18" max="18" width="8.5703125" customWidth="1"/>
  </cols>
  <sheetData>
    <row r="1" spans="1:19" ht="15.75" customHeight="1" x14ac:dyDescent="0.25">
      <c r="A1" s="142" t="s">
        <v>37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</row>
    <row r="2" spans="1:19" ht="12.75" customHeight="1" x14ac:dyDescent="0.25">
      <c r="A2" s="133" t="s">
        <v>38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</row>
    <row r="3" spans="1:19" ht="12" customHeight="1" x14ac:dyDescent="0.25">
      <c r="A3" s="134" t="s">
        <v>46</v>
      </c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</row>
    <row r="4" spans="1:19" ht="11.25" customHeight="1" x14ac:dyDescent="0.25">
      <c r="A4" s="119" t="s">
        <v>41</v>
      </c>
      <c r="B4" s="119"/>
      <c r="C4" s="119"/>
      <c r="D4" s="119"/>
      <c r="E4" s="2"/>
      <c r="F4" s="2"/>
      <c r="G4" s="2"/>
      <c r="H4" s="102" t="s">
        <v>21</v>
      </c>
      <c r="I4" s="102"/>
      <c r="J4" s="102"/>
      <c r="K4" s="102"/>
      <c r="L4" s="102"/>
      <c r="M4" s="102"/>
      <c r="N4" s="102"/>
      <c r="O4" s="120"/>
      <c r="P4" s="120"/>
      <c r="Q4" s="120"/>
      <c r="R4" s="7"/>
    </row>
    <row r="5" spans="1:19" ht="11.25" customHeight="1" x14ac:dyDescent="0.25">
      <c r="A5" s="102" t="s">
        <v>39</v>
      </c>
      <c r="B5" s="102"/>
      <c r="C5" s="102"/>
      <c r="D5" s="102"/>
      <c r="E5" s="29"/>
      <c r="F5" s="2"/>
      <c r="G5" s="2"/>
      <c r="H5" s="102" t="s">
        <v>20</v>
      </c>
      <c r="I5" s="102"/>
      <c r="J5" s="102"/>
      <c r="K5" s="102"/>
      <c r="L5" s="102"/>
      <c r="M5" s="102"/>
      <c r="N5" s="102"/>
      <c r="O5" s="27"/>
      <c r="P5" s="27"/>
      <c r="Q5" s="27"/>
      <c r="R5" s="7"/>
    </row>
    <row r="6" spans="1:19" ht="11.25" customHeight="1" x14ac:dyDescent="0.25">
      <c r="A6" s="102" t="s">
        <v>43</v>
      </c>
      <c r="B6" s="102"/>
      <c r="C6" s="102"/>
      <c r="D6" s="102"/>
      <c r="E6" s="29"/>
      <c r="F6" s="2"/>
      <c r="G6" s="2"/>
      <c r="H6" s="102" t="s">
        <v>35</v>
      </c>
      <c r="I6" s="102"/>
      <c r="J6" s="102"/>
      <c r="K6" s="102"/>
      <c r="L6" s="102"/>
      <c r="M6" s="30"/>
      <c r="N6" s="31">
        <v>18.29</v>
      </c>
      <c r="O6" s="120"/>
      <c r="P6" s="120"/>
      <c r="Q6" s="120"/>
      <c r="R6" s="7"/>
    </row>
    <row r="7" spans="1:19" ht="11.25" customHeight="1" x14ac:dyDescent="0.25">
      <c r="A7" s="102" t="s">
        <v>42</v>
      </c>
      <c r="B7" s="102"/>
      <c r="C7" s="102"/>
      <c r="D7" s="102"/>
      <c r="E7" s="122" t="s">
        <v>19</v>
      </c>
      <c r="F7" s="122"/>
      <c r="G7" s="122"/>
      <c r="H7" s="121"/>
      <c r="I7" s="121"/>
      <c r="J7" s="121"/>
      <c r="K7" s="121"/>
      <c r="L7" s="2"/>
      <c r="M7" s="2"/>
      <c r="N7" s="2"/>
      <c r="O7" s="120"/>
      <c r="P7" s="120"/>
      <c r="Q7" s="120"/>
      <c r="R7" s="7"/>
    </row>
    <row r="8" spans="1:19" ht="11.25" customHeight="1" x14ac:dyDescent="0.25">
      <c r="A8" s="102" t="s">
        <v>47</v>
      </c>
      <c r="B8" s="102"/>
      <c r="C8" s="102"/>
      <c r="D8" s="102"/>
      <c r="E8" s="29"/>
      <c r="F8" s="2"/>
      <c r="G8" s="2"/>
      <c r="H8" s="121"/>
      <c r="I8" s="121"/>
      <c r="J8" s="121"/>
      <c r="K8" s="121"/>
      <c r="L8" s="2"/>
      <c r="M8" s="2"/>
      <c r="N8" s="2"/>
      <c r="O8" s="122" t="s">
        <v>34</v>
      </c>
      <c r="P8" s="122"/>
      <c r="Q8" s="122"/>
      <c r="R8" s="122"/>
    </row>
    <row r="9" spans="1:19" s="1" customFormat="1" ht="11.25" customHeight="1" x14ac:dyDescent="0.25">
      <c r="A9" s="102" t="s">
        <v>90</v>
      </c>
      <c r="B9" s="102"/>
      <c r="C9" s="102"/>
      <c r="D9" s="102"/>
      <c r="E9" s="49"/>
      <c r="F9" s="2"/>
      <c r="G9" s="2"/>
      <c r="H9" s="40"/>
      <c r="I9" s="40"/>
      <c r="J9" s="40"/>
      <c r="K9" s="40"/>
      <c r="L9" s="2"/>
      <c r="M9" s="2"/>
      <c r="N9" s="2"/>
      <c r="O9" s="50"/>
      <c r="P9" s="50"/>
      <c r="Q9" s="50"/>
      <c r="R9" s="50"/>
    </row>
    <row r="10" spans="1:19" s="1" customFormat="1" ht="11.25" customHeight="1" x14ac:dyDescent="0.25">
      <c r="A10" s="102" t="s">
        <v>40</v>
      </c>
      <c r="B10" s="102"/>
      <c r="C10" s="102"/>
      <c r="D10" s="102"/>
      <c r="E10" s="49"/>
      <c r="F10" s="2"/>
      <c r="G10" s="2"/>
      <c r="H10" s="40"/>
      <c r="I10" s="40"/>
      <c r="J10" s="40"/>
      <c r="K10" s="40"/>
      <c r="L10" s="2"/>
      <c r="M10" s="2"/>
      <c r="N10" s="2"/>
      <c r="O10" s="50"/>
      <c r="P10" s="50"/>
      <c r="Q10" s="50"/>
      <c r="R10" s="50"/>
    </row>
    <row r="11" spans="1:19" ht="11.25" customHeight="1" thickBot="1" x14ac:dyDescent="0.3">
      <c r="A11" s="72" t="s">
        <v>36</v>
      </c>
      <c r="C11" s="72"/>
      <c r="E11" s="29"/>
      <c r="F11" s="28"/>
      <c r="G11" s="28"/>
      <c r="H11" s="158"/>
      <c r="I11" s="158"/>
      <c r="J11" s="158"/>
      <c r="K11" s="158"/>
      <c r="L11" s="28"/>
      <c r="M11" s="2"/>
      <c r="N11" s="28"/>
      <c r="O11" s="28"/>
      <c r="P11" s="28"/>
      <c r="Q11" s="28"/>
      <c r="R11" s="28"/>
    </row>
    <row r="12" spans="1:19" ht="13.5" customHeight="1" thickBot="1" x14ac:dyDescent="0.3">
      <c r="A12" s="103" t="s">
        <v>0</v>
      </c>
      <c r="B12" s="104"/>
      <c r="C12" s="104"/>
      <c r="D12" s="104"/>
      <c r="E12" s="105"/>
      <c r="F12" s="148" t="s">
        <v>1</v>
      </c>
      <c r="G12" s="149"/>
      <c r="H12" s="149"/>
      <c r="I12" s="150"/>
      <c r="J12" s="151" t="s">
        <v>2</v>
      </c>
      <c r="K12" s="149"/>
      <c r="L12" s="149"/>
      <c r="M12" s="149"/>
      <c r="N12" s="150"/>
      <c r="O12" s="152" t="s">
        <v>3</v>
      </c>
      <c r="P12" s="153"/>
      <c r="Q12" s="154" t="s">
        <v>18</v>
      </c>
      <c r="R12" s="154" t="s">
        <v>94</v>
      </c>
      <c r="S12" s="8"/>
    </row>
    <row r="13" spans="1:19" ht="13.5" customHeight="1" thickBot="1" x14ac:dyDescent="0.3">
      <c r="A13" s="5" t="s">
        <v>5</v>
      </c>
      <c r="B13" s="3" t="s">
        <v>6</v>
      </c>
      <c r="C13" s="3" t="s">
        <v>7</v>
      </c>
      <c r="D13" s="3" t="s">
        <v>8</v>
      </c>
      <c r="E13" s="17" t="s">
        <v>9</v>
      </c>
      <c r="F13" s="4" t="s">
        <v>10</v>
      </c>
      <c r="G13" s="18" t="s">
        <v>11</v>
      </c>
      <c r="H13" s="4" t="s">
        <v>12</v>
      </c>
      <c r="I13" s="4" t="s">
        <v>4</v>
      </c>
      <c r="J13" s="18" t="s">
        <v>13</v>
      </c>
      <c r="K13" s="4" t="s">
        <v>14</v>
      </c>
      <c r="L13" s="18" t="s">
        <v>15</v>
      </c>
      <c r="M13" s="4" t="s">
        <v>16</v>
      </c>
      <c r="N13" s="4" t="s">
        <v>4</v>
      </c>
      <c r="O13" s="18" t="s">
        <v>3</v>
      </c>
      <c r="P13" s="68" t="s">
        <v>17</v>
      </c>
      <c r="Q13" s="155"/>
      <c r="R13" s="155"/>
      <c r="S13" s="8"/>
    </row>
    <row r="14" spans="1:19" ht="12" customHeight="1" x14ac:dyDescent="0.25">
      <c r="A14" s="109">
        <v>1</v>
      </c>
      <c r="B14" s="123"/>
      <c r="C14" s="111" t="s">
        <v>22</v>
      </c>
      <c r="D14" s="113">
        <v>2003</v>
      </c>
      <c r="E14" s="113"/>
      <c r="F14" s="115">
        <v>12</v>
      </c>
      <c r="G14" s="115">
        <v>11.5</v>
      </c>
      <c r="H14" s="115">
        <v>11.5</v>
      </c>
      <c r="I14" s="117">
        <f>F14+G14+H14</f>
        <v>35</v>
      </c>
      <c r="J14" s="54">
        <v>3</v>
      </c>
      <c r="K14" s="55">
        <v>0.8</v>
      </c>
      <c r="L14" s="56">
        <v>2.4</v>
      </c>
      <c r="M14" s="56">
        <v>2.1</v>
      </c>
      <c r="N14" s="125">
        <f>(((K14*L14)+(K15*L15))+((K14*M14)+(K15*M15)))/2</f>
        <v>4.8855000000000004</v>
      </c>
      <c r="O14" s="127">
        <v>22.1</v>
      </c>
      <c r="P14" s="125">
        <f>48-((32*O14)/N6)</f>
        <v>9.3340623291416023</v>
      </c>
      <c r="Q14" s="129">
        <f>I14+N14+P14</f>
        <v>49.219562329141603</v>
      </c>
      <c r="R14" s="143">
        <v>1</v>
      </c>
    </row>
    <row r="15" spans="1:19" ht="12" customHeight="1" thickBot="1" x14ac:dyDescent="0.3">
      <c r="A15" s="110"/>
      <c r="B15" s="124"/>
      <c r="C15" s="112"/>
      <c r="D15" s="114"/>
      <c r="E15" s="114"/>
      <c r="F15" s="116"/>
      <c r="G15" s="116"/>
      <c r="H15" s="116"/>
      <c r="I15" s="118"/>
      <c r="J15" s="57" t="s">
        <v>23</v>
      </c>
      <c r="K15" s="58">
        <v>0.51</v>
      </c>
      <c r="L15" s="59">
        <v>6</v>
      </c>
      <c r="M15" s="59">
        <v>6.1</v>
      </c>
      <c r="N15" s="126"/>
      <c r="O15" s="128"/>
      <c r="P15" s="126"/>
      <c r="Q15" s="130"/>
      <c r="R15" s="144"/>
    </row>
    <row r="16" spans="1:19" ht="12" customHeight="1" x14ac:dyDescent="0.25">
      <c r="A16" s="131">
        <v>2</v>
      </c>
      <c r="B16" s="132"/>
      <c r="C16" s="140" t="s">
        <v>24</v>
      </c>
      <c r="D16" s="141">
        <v>2006</v>
      </c>
      <c r="E16" s="141"/>
      <c r="F16" s="135">
        <v>8</v>
      </c>
      <c r="G16" s="135">
        <v>8</v>
      </c>
      <c r="H16" s="135">
        <v>7.5</v>
      </c>
      <c r="I16" s="136">
        <f>F16+G16+H16</f>
        <v>23.5</v>
      </c>
      <c r="J16" s="48" t="s">
        <v>23</v>
      </c>
      <c r="K16" s="41">
        <v>0.51</v>
      </c>
      <c r="L16" s="42">
        <v>2.2999999999999998</v>
      </c>
      <c r="M16" s="42">
        <v>3</v>
      </c>
      <c r="N16" s="137">
        <f>(((K16*L16)+(K17*L17))+((K16*M16)+(K17*M17)))/2</f>
        <v>1.3514999999999999</v>
      </c>
      <c r="O16" s="138">
        <v>33.9</v>
      </c>
      <c r="P16" s="137">
        <v>0</v>
      </c>
      <c r="Q16" s="139">
        <f>I16+N16+P16</f>
        <v>24.851500000000001</v>
      </c>
      <c r="R16" s="145" t="s">
        <v>95</v>
      </c>
    </row>
    <row r="17" spans="1:18" ht="12" customHeight="1" thickBot="1" x14ac:dyDescent="0.3">
      <c r="A17" s="131"/>
      <c r="B17" s="132"/>
      <c r="C17" s="140"/>
      <c r="D17" s="141"/>
      <c r="E17" s="141"/>
      <c r="F17" s="135"/>
      <c r="G17" s="135"/>
      <c r="H17" s="135"/>
      <c r="I17" s="136"/>
      <c r="J17" s="48" t="s">
        <v>32</v>
      </c>
      <c r="K17" s="41"/>
      <c r="L17" s="42"/>
      <c r="M17" s="42"/>
      <c r="N17" s="137"/>
      <c r="O17" s="138"/>
      <c r="P17" s="137"/>
      <c r="Q17" s="139"/>
      <c r="R17" s="145"/>
    </row>
    <row r="18" spans="1:18" ht="12" customHeight="1" x14ac:dyDescent="0.25">
      <c r="A18" s="109">
        <v>3</v>
      </c>
      <c r="B18" s="123"/>
      <c r="C18" s="111" t="s">
        <v>25</v>
      </c>
      <c r="D18" s="113">
        <v>2006</v>
      </c>
      <c r="E18" s="113"/>
      <c r="F18" s="115">
        <v>7</v>
      </c>
      <c r="G18" s="115">
        <v>7</v>
      </c>
      <c r="H18" s="115">
        <v>7.5</v>
      </c>
      <c r="I18" s="117">
        <f>F18+G18+H18</f>
        <v>21.5</v>
      </c>
      <c r="J18" s="54" t="s">
        <v>23</v>
      </c>
      <c r="K18" s="55">
        <v>0.51</v>
      </c>
      <c r="L18" s="56">
        <v>0.5</v>
      </c>
      <c r="M18" s="56">
        <v>1</v>
      </c>
      <c r="N18" s="125">
        <f>(((K18*L18)+(K19*L19))+((K18*M18)+(K19*M19)))/2</f>
        <v>0.38250000000000001</v>
      </c>
      <c r="O18" s="127">
        <v>26.9</v>
      </c>
      <c r="P18" s="125">
        <f>48-((32*O18)/N6)</f>
        <v>0.93603061782394548</v>
      </c>
      <c r="Q18" s="129">
        <f>I18+N18+P18</f>
        <v>22.818530617823946</v>
      </c>
      <c r="R18" s="143" t="s">
        <v>95</v>
      </c>
    </row>
    <row r="19" spans="1:18" ht="12" customHeight="1" thickBot="1" x14ac:dyDescent="0.3">
      <c r="A19" s="110"/>
      <c r="B19" s="124"/>
      <c r="C19" s="112"/>
      <c r="D19" s="114"/>
      <c r="E19" s="114"/>
      <c r="F19" s="116"/>
      <c r="G19" s="116"/>
      <c r="H19" s="116"/>
      <c r="I19" s="118"/>
      <c r="J19" s="57" t="s">
        <v>32</v>
      </c>
      <c r="K19" s="58"/>
      <c r="L19" s="59"/>
      <c r="M19" s="59"/>
      <c r="N19" s="126"/>
      <c r="O19" s="128"/>
      <c r="P19" s="126"/>
      <c r="Q19" s="130"/>
      <c r="R19" s="144"/>
    </row>
    <row r="20" spans="1:18" ht="12" customHeight="1" x14ac:dyDescent="0.25">
      <c r="A20" s="131">
        <v>4</v>
      </c>
      <c r="B20" s="132"/>
      <c r="C20" s="140" t="s">
        <v>26</v>
      </c>
      <c r="D20" s="141">
        <v>2004</v>
      </c>
      <c r="E20" s="141"/>
      <c r="F20" s="135">
        <v>7</v>
      </c>
      <c r="G20" s="135">
        <v>7</v>
      </c>
      <c r="H20" s="135">
        <v>6.5</v>
      </c>
      <c r="I20" s="136">
        <f>F20+G20+H20</f>
        <v>20.5</v>
      </c>
      <c r="J20" s="48" t="s">
        <v>32</v>
      </c>
      <c r="K20" s="41"/>
      <c r="L20" s="42"/>
      <c r="M20" s="42"/>
      <c r="N20" s="137">
        <f>(((K20*L20)+(K21*L21))+((K20*M20)+(K21*M21)))/2</f>
        <v>1.9379999999999999</v>
      </c>
      <c r="O20" s="138">
        <v>28</v>
      </c>
      <c r="P20" s="137">
        <v>0</v>
      </c>
      <c r="Q20" s="139">
        <f>I20+N20+P20</f>
        <v>22.437999999999999</v>
      </c>
      <c r="R20" s="145" t="s">
        <v>95</v>
      </c>
    </row>
    <row r="21" spans="1:18" ht="12" customHeight="1" thickBot="1" x14ac:dyDescent="0.3">
      <c r="A21" s="131"/>
      <c r="B21" s="132"/>
      <c r="C21" s="140"/>
      <c r="D21" s="141"/>
      <c r="E21" s="141"/>
      <c r="F21" s="135"/>
      <c r="G21" s="135"/>
      <c r="H21" s="135"/>
      <c r="I21" s="136"/>
      <c r="J21" s="48" t="s">
        <v>23</v>
      </c>
      <c r="K21" s="41">
        <v>0.51</v>
      </c>
      <c r="L21" s="42">
        <v>4.0999999999999996</v>
      </c>
      <c r="M21" s="42">
        <v>3.5</v>
      </c>
      <c r="N21" s="137"/>
      <c r="O21" s="138"/>
      <c r="P21" s="137"/>
      <c r="Q21" s="139"/>
      <c r="R21" s="145"/>
    </row>
    <row r="22" spans="1:18" ht="12" customHeight="1" x14ac:dyDescent="0.25">
      <c r="A22" s="109">
        <v>5</v>
      </c>
      <c r="B22" s="123"/>
      <c r="C22" s="111" t="s">
        <v>27</v>
      </c>
      <c r="D22" s="113">
        <v>2007</v>
      </c>
      <c r="E22" s="113"/>
      <c r="F22" s="115">
        <v>4.5</v>
      </c>
      <c r="G22" s="115">
        <v>5</v>
      </c>
      <c r="H22" s="115">
        <v>5</v>
      </c>
      <c r="I22" s="117">
        <f>F22+G22+H22</f>
        <v>14.5</v>
      </c>
      <c r="J22" s="54" t="s">
        <v>23</v>
      </c>
      <c r="K22" s="55">
        <v>0.51</v>
      </c>
      <c r="L22" s="56">
        <v>0.2</v>
      </c>
      <c r="M22" s="56">
        <v>0.3</v>
      </c>
      <c r="N22" s="125">
        <f>(((K22*L22)+(K23*L23))+((K22*M22)+(K23*M23)))/2</f>
        <v>0.1275</v>
      </c>
      <c r="O22" s="127">
        <v>34</v>
      </c>
      <c r="P22" s="125">
        <v>0</v>
      </c>
      <c r="Q22" s="129">
        <f>I22+N22+P22</f>
        <v>14.6275</v>
      </c>
      <c r="R22" s="143" t="s">
        <v>96</v>
      </c>
    </row>
    <row r="23" spans="1:18" ht="12" customHeight="1" thickBot="1" x14ac:dyDescent="0.3">
      <c r="A23" s="110"/>
      <c r="B23" s="124"/>
      <c r="C23" s="112"/>
      <c r="D23" s="114"/>
      <c r="E23" s="114"/>
      <c r="F23" s="116"/>
      <c r="G23" s="116"/>
      <c r="H23" s="116"/>
      <c r="I23" s="118"/>
      <c r="J23" s="57" t="s">
        <v>32</v>
      </c>
      <c r="K23" s="58"/>
      <c r="L23" s="59"/>
      <c r="M23" s="59"/>
      <c r="N23" s="126"/>
      <c r="O23" s="128"/>
      <c r="P23" s="126"/>
      <c r="Q23" s="130"/>
      <c r="R23" s="144"/>
    </row>
    <row r="24" spans="1:18" ht="12" customHeight="1" x14ac:dyDescent="0.25">
      <c r="A24" s="131">
        <v>6</v>
      </c>
      <c r="B24" s="132"/>
      <c r="C24" s="140" t="s">
        <v>93</v>
      </c>
      <c r="D24" s="141">
        <v>2006</v>
      </c>
      <c r="E24" s="141"/>
      <c r="F24" s="135">
        <v>4</v>
      </c>
      <c r="G24" s="135">
        <v>2.5</v>
      </c>
      <c r="H24" s="135">
        <v>3</v>
      </c>
      <c r="I24" s="136">
        <f>F24+G24+H24</f>
        <v>9.5</v>
      </c>
      <c r="J24" s="48" t="s">
        <v>23</v>
      </c>
      <c r="K24" s="41">
        <v>0.51</v>
      </c>
      <c r="L24" s="42">
        <v>2.6</v>
      </c>
      <c r="M24" s="42">
        <v>2.8</v>
      </c>
      <c r="N24" s="137">
        <f>(((K24*L24)+(K25*L25))+((K24*M24)+(K25*M25)))/2</f>
        <v>1.377</v>
      </c>
      <c r="O24" s="138">
        <v>35.4</v>
      </c>
      <c r="P24" s="137">
        <v>0</v>
      </c>
      <c r="Q24" s="139">
        <f>I24+N24+P24</f>
        <v>10.877000000000001</v>
      </c>
      <c r="R24" s="145"/>
    </row>
    <row r="25" spans="1:18" ht="12" customHeight="1" thickBot="1" x14ac:dyDescent="0.3">
      <c r="A25" s="131"/>
      <c r="B25" s="132"/>
      <c r="C25" s="140"/>
      <c r="D25" s="141"/>
      <c r="E25" s="141"/>
      <c r="F25" s="135"/>
      <c r="G25" s="135"/>
      <c r="H25" s="135"/>
      <c r="I25" s="136"/>
      <c r="J25" s="48" t="s">
        <v>32</v>
      </c>
      <c r="K25" s="41"/>
      <c r="L25" s="42"/>
      <c r="M25" s="42"/>
      <c r="N25" s="137"/>
      <c r="O25" s="138"/>
      <c r="P25" s="137"/>
      <c r="Q25" s="139"/>
      <c r="R25" s="145"/>
    </row>
    <row r="26" spans="1:18" ht="12" customHeight="1" x14ac:dyDescent="0.25">
      <c r="A26" s="109">
        <v>7</v>
      </c>
      <c r="B26" s="123"/>
      <c r="C26" s="111" t="s">
        <v>29</v>
      </c>
      <c r="D26" s="113">
        <v>2007</v>
      </c>
      <c r="E26" s="60"/>
      <c r="F26" s="56">
        <v>0.5</v>
      </c>
      <c r="G26" s="56">
        <v>1.1000000000000001</v>
      </c>
      <c r="H26" s="56">
        <v>1</v>
      </c>
      <c r="I26" s="61">
        <f>F26+G26+H26</f>
        <v>2.6</v>
      </c>
      <c r="J26" s="54" t="s">
        <v>23</v>
      </c>
      <c r="K26" s="55">
        <v>0.51</v>
      </c>
      <c r="L26" s="56">
        <v>0.1</v>
      </c>
      <c r="M26" s="56">
        <v>0.1</v>
      </c>
      <c r="N26" s="62">
        <f>(((K26*L26)+(K27*L27))+((K26*M26)+(K27*M27)))/2</f>
        <v>5.1000000000000004E-2</v>
      </c>
      <c r="O26" s="55">
        <v>41.2</v>
      </c>
      <c r="P26" s="62">
        <v>0</v>
      </c>
      <c r="Q26" s="69">
        <f>I26+N26+P26</f>
        <v>2.6510000000000002</v>
      </c>
      <c r="R26" s="143"/>
    </row>
    <row r="27" spans="1:18" ht="12" customHeight="1" thickBot="1" x14ac:dyDescent="0.3">
      <c r="A27" s="110"/>
      <c r="B27" s="124"/>
      <c r="C27" s="112"/>
      <c r="D27" s="114"/>
      <c r="E27" s="63"/>
      <c r="F27" s="59"/>
      <c r="G27" s="59"/>
      <c r="H27" s="59"/>
      <c r="I27" s="64"/>
      <c r="J27" s="57" t="s">
        <v>32</v>
      </c>
      <c r="K27" s="58"/>
      <c r="L27" s="59"/>
      <c r="M27" s="59"/>
      <c r="N27" s="65"/>
      <c r="O27" s="58"/>
      <c r="P27" s="65"/>
      <c r="Q27" s="70"/>
      <c r="R27" s="144"/>
    </row>
    <row r="28" spans="1:18" ht="12" customHeight="1" x14ac:dyDescent="0.25">
      <c r="A28" s="131">
        <v>8</v>
      </c>
      <c r="B28" s="132"/>
      <c r="C28" s="45" t="s">
        <v>30</v>
      </c>
      <c r="D28" s="46">
        <v>2003</v>
      </c>
      <c r="E28" s="46"/>
      <c r="F28" s="42">
        <v>0.5</v>
      </c>
      <c r="G28" s="42">
        <v>0.5</v>
      </c>
      <c r="H28" s="42">
        <v>0.5</v>
      </c>
      <c r="I28" s="43">
        <f>F28+G28+H28</f>
        <v>1.5</v>
      </c>
      <c r="J28" s="48" t="s">
        <v>23</v>
      </c>
      <c r="K28" s="41">
        <v>0.51</v>
      </c>
      <c r="L28" s="42">
        <v>1.5</v>
      </c>
      <c r="M28" s="42">
        <v>2.4</v>
      </c>
      <c r="N28" s="44">
        <f>(((K28*L28)+(K29*L29))+((K28*M28)+(K29*M29)))/2</f>
        <v>0.99449999999999994</v>
      </c>
      <c r="O28" s="41">
        <v>32.5</v>
      </c>
      <c r="P28" s="44">
        <v>0</v>
      </c>
      <c r="Q28" s="71">
        <f>I28+N28+P28</f>
        <v>2.4944999999999999</v>
      </c>
      <c r="R28" s="145"/>
    </row>
    <row r="29" spans="1:18" ht="12" customHeight="1" thickBot="1" x14ac:dyDescent="0.3">
      <c r="A29" s="131"/>
      <c r="B29" s="132"/>
      <c r="C29" s="45"/>
      <c r="D29" s="46"/>
      <c r="E29" s="46"/>
      <c r="F29" s="42"/>
      <c r="G29" s="42"/>
      <c r="H29" s="42"/>
      <c r="I29" s="43"/>
      <c r="J29" s="48" t="s">
        <v>32</v>
      </c>
      <c r="K29" s="41"/>
      <c r="L29" s="42"/>
      <c r="M29" s="42"/>
      <c r="N29" s="44"/>
      <c r="O29" s="41"/>
      <c r="P29" s="44"/>
      <c r="Q29" s="71"/>
      <c r="R29" s="145"/>
    </row>
    <row r="30" spans="1:18" ht="12" customHeight="1" x14ac:dyDescent="0.25">
      <c r="A30" s="109">
        <v>9</v>
      </c>
      <c r="B30" s="123"/>
      <c r="C30" s="66" t="s">
        <v>28</v>
      </c>
      <c r="D30" s="60">
        <v>2004</v>
      </c>
      <c r="E30" s="60"/>
      <c r="F30" s="56">
        <v>0.1</v>
      </c>
      <c r="G30" s="56">
        <v>0.1</v>
      </c>
      <c r="H30" s="56">
        <v>0.1</v>
      </c>
      <c r="I30" s="61">
        <f>F30+G30+H30</f>
        <v>0.30000000000000004</v>
      </c>
      <c r="J30" s="54" t="s">
        <v>23</v>
      </c>
      <c r="K30" s="55">
        <v>0.51</v>
      </c>
      <c r="L30" s="56">
        <v>2</v>
      </c>
      <c r="M30" s="56">
        <v>2.6</v>
      </c>
      <c r="N30" s="62">
        <f>(((K30*L30)+(K31*L31))+((K30*M30)+(K31*M31)))/2</f>
        <v>1.173</v>
      </c>
      <c r="O30" s="55">
        <v>32</v>
      </c>
      <c r="P30" s="62">
        <v>0</v>
      </c>
      <c r="Q30" s="69">
        <f>I30+N30+P30</f>
        <v>1.4730000000000001</v>
      </c>
      <c r="R30" s="143"/>
    </row>
    <row r="31" spans="1:18" ht="12" customHeight="1" thickBot="1" x14ac:dyDescent="0.3">
      <c r="A31" s="110"/>
      <c r="B31" s="124"/>
      <c r="C31" s="67"/>
      <c r="D31" s="63"/>
      <c r="E31" s="63"/>
      <c r="F31" s="59"/>
      <c r="G31" s="59"/>
      <c r="H31" s="59"/>
      <c r="I31" s="64"/>
      <c r="J31" s="57" t="s">
        <v>32</v>
      </c>
      <c r="K31" s="58"/>
      <c r="L31" s="59"/>
      <c r="M31" s="59"/>
      <c r="N31" s="65"/>
      <c r="O31" s="58"/>
      <c r="P31" s="65"/>
      <c r="Q31" s="70"/>
      <c r="R31" s="144"/>
    </row>
    <row r="32" spans="1:18" ht="12" customHeight="1" x14ac:dyDescent="0.25">
      <c r="A32" s="131">
        <v>10</v>
      </c>
      <c r="B32" s="132"/>
      <c r="C32" s="140" t="s">
        <v>31</v>
      </c>
      <c r="D32" s="141">
        <v>2007</v>
      </c>
      <c r="E32" s="141"/>
      <c r="F32" s="135">
        <v>0</v>
      </c>
      <c r="G32" s="135">
        <v>0.1</v>
      </c>
      <c r="H32" s="135">
        <v>0.2</v>
      </c>
      <c r="I32" s="136">
        <f>F32+G32+H32</f>
        <v>0.30000000000000004</v>
      </c>
      <c r="J32" s="48" t="s">
        <v>23</v>
      </c>
      <c r="K32" s="41">
        <v>0.51</v>
      </c>
      <c r="L32" s="42">
        <v>0.2</v>
      </c>
      <c r="M32" s="42">
        <v>0.1</v>
      </c>
      <c r="N32" s="137">
        <f>(((K32*L32)+(K33*L33))+((K32*M32)+(K33*M33)))/2</f>
        <v>7.6500000000000012E-2</v>
      </c>
      <c r="O32" s="138">
        <v>67</v>
      </c>
      <c r="P32" s="137">
        <v>0</v>
      </c>
      <c r="Q32" s="139">
        <f>I32+N32+P32</f>
        <v>0.37650000000000006</v>
      </c>
      <c r="R32" s="145"/>
    </row>
    <row r="33" spans="1:18" ht="12" customHeight="1" thickBot="1" x14ac:dyDescent="0.3">
      <c r="A33" s="110"/>
      <c r="B33" s="124"/>
      <c r="C33" s="112"/>
      <c r="D33" s="114"/>
      <c r="E33" s="114"/>
      <c r="F33" s="116"/>
      <c r="G33" s="116"/>
      <c r="H33" s="116"/>
      <c r="I33" s="118"/>
      <c r="J33" s="57"/>
      <c r="K33" s="58"/>
      <c r="L33" s="59"/>
      <c r="M33" s="59"/>
      <c r="N33" s="126"/>
      <c r="O33" s="128"/>
      <c r="P33" s="126"/>
      <c r="Q33" s="130"/>
      <c r="R33" s="144"/>
    </row>
    <row r="34" spans="1:18" ht="12" customHeight="1" x14ac:dyDescent="0.25">
      <c r="A34" s="132"/>
      <c r="B34" s="132"/>
      <c r="R34" s="141"/>
    </row>
    <row r="35" spans="1:18" ht="12" customHeight="1" x14ac:dyDescent="0.25">
      <c r="A35" s="132"/>
      <c r="B35" s="132"/>
      <c r="R35" s="141"/>
    </row>
    <row r="36" spans="1:18" ht="12" customHeight="1" x14ac:dyDescent="0.25">
      <c r="A36" s="132"/>
      <c r="B36" s="132"/>
      <c r="C36" s="72" t="s">
        <v>44</v>
      </c>
      <c r="D36" s="1"/>
      <c r="E36" s="72" t="s">
        <v>45</v>
      </c>
      <c r="R36" s="141"/>
    </row>
    <row r="37" spans="1:18" ht="12" customHeight="1" x14ac:dyDescent="0.25">
      <c r="A37" s="132"/>
      <c r="B37" s="132"/>
      <c r="R37" s="141"/>
    </row>
    <row r="38" spans="1:18" s="1" customFormat="1" ht="12" customHeight="1" x14ac:dyDescent="0.25">
      <c r="A38" s="32"/>
      <c r="B38" s="32" t="s">
        <v>97</v>
      </c>
      <c r="C38" s="72" t="s">
        <v>98</v>
      </c>
      <c r="E38" s="72" t="s">
        <v>45</v>
      </c>
      <c r="F38" s="33"/>
      <c r="G38" s="33"/>
      <c r="H38" s="33"/>
      <c r="I38" s="34"/>
      <c r="J38" s="32"/>
      <c r="K38" s="39"/>
      <c r="L38" s="33"/>
      <c r="M38" s="33"/>
      <c r="N38" s="37"/>
      <c r="O38" s="39"/>
      <c r="P38" s="37"/>
      <c r="Q38" s="38"/>
      <c r="R38" s="36"/>
    </row>
    <row r="39" spans="1:18" s="1" customFormat="1" ht="12" customHeight="1" x14ac:dyDescent="0.25">
      <c r="A39" s="32"/>
      <c r="B39" s="32"/>
      <c r="C39" s="35"/>
      <c r="D39" s="36"/>
      <c r="E39" s="36"/>
      <c r="F39" s="33"/>
      <c r="G39" s="33"/>
      <c r="H39" s="33"/>
      <c r="I39" s="34"/>
      <c r="J39" s="32"/>
      <c r="K39" s="39"/>
      <c r="L39" s="33"/>
      <c r="M39" s="33"/>
      <c r="N39" s="37"/>
      <c r="O39" s="39"/>
      <c r="P39" s="37"/>
      <c r="Q39" s="38"/>
      <c r="R39" s="36"/>
    </row>
    <row r="40" spans="1:18" s="1" customFormat="1" ht="12" customHeight="1" x14ac:dyDescent="0.25">
      <c r="A40" s="32"/>
      <c r="B40" s="32"/>
      <c r="C40" s="35"/>
      <c r="D40" s="36"/>
      <c r="E40" s="36"/>
      <c r="F40" s="33"/>
      <c r="G40" s="33"/>
      <c r="H40" s="33"/>
      <c r="I40" s="34"/>
      <c r="J40" s="32"/>
      <c r="K40" s="39"/>
      <c r="L40" s="33"/>
      <c r="M40" s="33"/>
      <c r="N40" s="37"/>
      <c r="O40" s="39"/>
      <c r="P40" s="37"/>
      <c r="Q40" s="38"/>
      <c r="R40" s="36"/>
    </row>
    <row r="41" spans="1:18" s="1" customFormat="1" ht="12" customHeight="1" x14ac:dyDescent="0.25">
      <c r="A41" s="32"/>
      <c r="B41" s="32"/>
      <c r="C41" s="35"/>
      <c r="D41" s="36"/>
      <c r="E41" s="36"/>
      <c r="F41" s="33"/>
      <c r="G41" s="33"/>
      <c r="H41" s="33"/>
      <c r="I41" s="34"/>
      <c r="J41" s="32"/>
      <c r="K41" s="39"/>
      <c r="L41" s="33"/>
      <c r="M41" s="33"/>
      <c r="N41" s="37"/>
      <c r="O41" s="39"/>
      <c r="P41" s="37"/>
      <c r="Q41" s="38"/>
      <c r="R41" s="36"/>
    </row>
    <row r="42" spans="1:18" s="1" customFormat="1" ht="11.25" customHeight="1" x14ac:dyDescent="0.25">
      <c r="A42" s="19"/>
      <c r="B42" s="19"/>
      <c r="C42" s="20"/>
      <c r="D42" s="21"/>
      <c r="E42" s="21"/>
      <c r="F42" s="22"/>
      <c r="G42" s="22"/>
      <c r="H42" s="22"/>
      <c r="I42" s="23"/>
      <c r="J42" s="19"/>
      <c r="K42" s="25"/>
      <c r="L42" s="22"/>
      <c r="M42" s="22"/>
      <c r="N42" s="24"/>
      <c r="O42" s="25"/>
      <c r="P42" s="24"/>
      <c r="Q42" s="26"/>
      <c r="R42" s="21"/>
    </row>
    <row r="43" spans="1:18" s="1" customFormat="1" ht="12" customHeight="1" x14ac:dyDescent="0.25">
      <c r="A43" s="19"/>
      <c r="B43" s="19"/>
      <c r="C43" s="20"/>
      <c r="D43" s="21"/>
      <c r="E43" s="21"/>
      <c r="F43" s="22"/>
      <c r="G43" s="22"/>
      <c r="H43" s="22"/>
      <c r="I43" s="23"/>
      <c r="J43" s="19"/>
      <c r="K43" s="25"/>
      <c r="L43" s="22"/>
      <c r="M43" s="22"/>
      <c r="N43" s="24"/>
      <c r="O43" s="25"/>
      <c r="P43" s="24"/>
      <c r="Q43" s="26"/>
      <c r="R43" s="21"/>
    </row>
    <row r="44" spans="1:18" s="1" customFormat="1" ht="11.25" customHeight="1" x14ac:dyDescent="0.25">
      <c r="A44" s="19"/>
      <c r="B44" s="19"/>
      <c r="C44" s="20"/>
      <c r="D44" s="21"/>
      <c r="E44" s="21"/>
      <c r="F44" s="22"/>
      <c r="G44" s="22"/>
      <c r="H44" s="22"/>
      <c r="I44" s="23"/>
      <c r="J44" s="19"/>
      <c r="K44" s="25"/>
      <c r="L44" s="22"/>
      <c r="M44" s="22"/>
      <c r="N44" s="24"/>
      <c r="O44" s="25"/>
      <c r="P44" s="24"/>
      <c r="Q44" s="26"/>
      <c r="R44" s="21"/>
    </row>
    <row r="45" spans="1:18" s="1" customFormat="1" ht="12" customHeight="1" x14ac:dyDescent="0.25">
      <c r="A45" s="19"/>
      <c r="B45" s="19"/>
      <c r="C45" s="20"/>
      <c r="D45" s="21"/>
      <c r="E45" s="21"/>
      <c r="F45" s="22"/>
      <c r="G45" s="22"/>
      <c r="H45" s="22"/>
      <c r="I45" s="23"/>
      <c r="J45" s="19"/>
      <c r="K45" s="25"/>
      <c r="L45" s="22"/>
      <c r="M45" s="22"/>
      <c r="N45" s="24"/>
      <c r="O45" s="25"/>
      <c r="P45" s="24"/>
      <c r="Q45" s="26"/>
      <c r="R45" s="21"/>
    </row>
    <row r="46" spans="1:18" s="1" customFormat="1" ht="12" customHeight="1" x14ac:dyDescent="0.25">
      <c r="A46" s="19"/>
      <c r="B46" s="19"/>
      <c r="C46" s="20"/>
      <c r="D46" s="21"/>
      <c r="E46" s="21"/>
      <c r="F46" s="22"/>
      <c r="G46" s="22"/>
      <c r="H46" s="22"/>
      <c r="I46" s="23"/>
      <c r="J46" s="19"/>
      <c r="K46" s="25"/>
      <c r="L46" s="22"/>
      <c r="M46" s="22"/>
      <c r="N46" s="24"/>
      <c r="O46" s="25"/>
      <c r="P46" s="24"/>
      <c r="Q46" s="26"/>
      <c r="R46" s="21"/>
    </row>
    <row r="47" spans="1:18" s="1" customFormat="1" ht="12" customHeight="1" x14ac:dyDescent="0.25">
      <c r="A47" s="19"/>
      <c r="B47" s="19"/>
      <c r="C47" s="20"/>
      <c r="D47" s="21"/>
      <c r="E47" s="21"/>
      <c r="F47" s="22"/>
      <c r="G47" s="22"/>
      <c r="H47" s="22"/>
      <c r="I47" s="23"/>
      <c r="J47" s="19"/>
      <c r="K47" s="25"/>
      <c r="L47" s="22"/>
      <c r="M47" s="22"/>
      <c r="N47" s="24"/>
      <c r="O47" s="25"/>
      <c r="P47" s="24"/>
      <c r="Q47" s="26"/>
      <c r="R47" s="21"/>
    </row>
    <row r="48" spans="1:18" s="1" customFormat="1" ht="12" customHeight="1" x14ac:dyDescent="0.25">
      <c r="A48" s="32"/>
      <c r="B48" s="32"/>
      <c r="C48" s="35"/>
      <c r="D48" s="36"/>
      <c r="E48" s="36"/>
      <c r="F48" s="33"/>
      <c r="G48" s="33"/>
      <c r="H48" s="33"/>
      <c r="I48" s="34"/>
      <c r="J48" s="32"/>
      <c r="K48" s="39"/>
      <c r="L48" s="33"/>
      <c r="M48" s="33"/>
      <c r="N48" s="37"/>
      <c r="O48" s="39"/>
      <c r="P48" s="37"/>
      <c r="Q48" s="38"/>
      <c r="R48" s="36"/>
    </row>
    <row r="49" spans="1:18" s="1" customFormat="1" ht="12" customHeight="1" x14ac:dyDescent="0.25">
      <c r="A49" s="32"/>
      <c r="B49" s="32"/>
      <c r="C49" s="35"/>
      <c r="D49" s="36"/>
      <c r="E49" s="36"/>
      <c r="F49" s="33"/>
      <c r="G49" s="33"/>
      <c r="H49" s="33"/>
      <c r="I49" s="34"/>
      <c r="J49" s="32"/>
      <c r="K49" s="39"/>
      <c r="L49" s="33"/>
      <c r="M49" s="33"/>
      <c r="N49" s="37"/>
      <c r="O49" s="39"/>
      <c r="P49" s="37"/>
      <c r="Q49" s="38"/>
      <c r="R49" s="36"/>
    </row>
    <row r="50" spans="1:18" s="1" customFormat="1" ht="12" customHeight="1" x14ac:dyDescent="0.25">
      <c r="A50" s="32"/>
      <c r="B50" s="32"/>
      <c r="C50" s="35"/>
      <c r="D50" s="36"/>
      <c r="E50" s="36"/>
      <c r="F50" s="33"/>
      <c r="G50" s="33"/>
      <c r="H50" s="33"/>
      <c r="I50" s="34"/>
      <c r="J50" s="32"/>
      <c r="K50" s="39"/>
      <c r="L50" s="33"/>
      <c r="M50" s="33"/>
      <c r="N50" s="37"/>
      <c r="O50" s="39"/>
      <c r="P50" s="37"/>
      <c r="Q50" s="38"/>
      <c r="R50" s="36"/>
    </row>
    <row r="51" spans="1:18" s="1" customFormat="1" ht="12" customHeight="1" x14ac:dyDescent="0.25">
      <c r="A51" s="32"/>
      <c r="B51" s="32"/>
      <c r="C51" s="35"/>
      <c r="D51" s="36"/>
      <c r="E51" s="36"/>
      <c r="F51" s="33"/>
      <c r="G51" s="33"/>
      <c r="H51" s="33"/>
      <c r="I51" s="34"/>
      <c r="J51" s="32"/>
      <c r="K51" s="39"/>
      <c r="L51" s="33"/>
      <c r="M51" s="33"/>
      <c r="N51" s="37"/>
      <c r="O51" s="39"/>
      <c r="P51" s="37"/>
      <c r="Q51" s="38"/>
      <c r="R51" s="36"/>
    </row>
    <row r="52" spans="1:18" s="1" customFormat="1" ht="12" customHeight="1" x14ac:dyDescent="0.25">
      <c r="A52" s="32"/>
      <c r="B52" s="32"/>
      <c r="C52" s="35"/>
      <c r="D52" s="36"/>
      <c r="E52" s="36"/>
      <c r="F52" s="33"/>
      <c r="G52" s="33"/>
      <c r="H52" s="33"/>
      <c r="I52" s="34"/>
      <c r="J52" s="32"/>
      <c r="K52" s="39"/>
      <c r="L52" s="33"/>
      <c r="M52" s="33"/>
      <c r="N52" s="37"/>
      <c r="O52" s="39"/>
      <c r="P52" s="37"/>
      <c r="Q52" s="38"/>
      <c r="R52" s="36"/>
    </row>
    <row r="53" spans="1:18" s="1" customFormat="1" ht="12" customHeight="1" x14ac:dyDescent="0.25">
      <c r="A53" s="32"/>
      <c r="B53" s="32"/>
      <c r="C53" s="35"/>
      <c r="D53" s="36"/>
      <c r="E53" s="36"/>
      <c r="F53" s="33"/>
      <c r="G53" s="33"/>
      <c r="H53" s="33"/>
      <c r="I53" s="34"/>
      <c r="J53" s="32"/>
      <c r="K53" s="39"/>
      <c r="L53" s="33"/>
      <c r="M53" s="33"/>
      <c r="N53" s="37"/>
      <c r="O53" s="39"/>
      <c r="P53" s="37"/>
      <c r="Q53" s="38"/>
      <c r="R53" s="36"/>
    </row>
    <row r="54" spans="1:18" s="1" customFormat="1" ht="12" customHeight="1" x14ac:dyDescent="0.25">
      <c r="A54" s="32"/>
      <c r="B54" s="32"/>
      <c r="C54" s="35"/>
      <c r="D54" s="36"/>
      <c r="E54" s="36"/>
      <c r="F54" s="33"/>
      <c r="G54" s="33"/>
      <c r="H54" s="33"/>
      <c r="I54" s="34"/>
      <c r="J54" s="32"/>
      <c r="K54" s="39"/>
      <c r="L54" s="33"/>
      <c r="M54" s="33"/>
      <c r="N54" s="37"/>
      <c r="O54" s="39"/>
      <c r="P54" s="37"/>
      <c r="Q54" s="38"/>
      <c r="R54" s="36"/>
    </row>
    <row r="55" spans="1:18" s="1" customFormat="1" ht="12" customHeight="1" x14ac:dyDescent="0.25">
      <c r="A55" s="32"/>
      <c r="B55" s="32"/>
      <c r="C55" s="35"/>
      <c r="D55" s="36"/>
      <c r="E55" s="36"/>
      <c r="F55" s="33"/>
      <c r="G55" s="33"/>
      <c r="H55" s="33"/>
      <c r="I55" s="34"/>
      <c r="J55" s="32"/>
      <c r="K55" s="39"/>
      <c r="L55" s="33"/>
      <c r="M55" s="33"/>
      <c r="N55" s="37"/>
      <c r="O55" s="39"/>
      <c r="P55" s="37"/>
      <c r="Q55" s="38"/>
      <c r="R55" s="36"/>
    </row>
    <row r="56" spans="1:18" s="1" customFormat="1" ht="12" customHeight="1" x14ac:dyDescent="0.25">
      <c r="A56" s="19"/>
      <c r="B56" s="19"/>
      <c r="C56" s="20"/>
      <c r="D56" s="21"/>
      <c r="E56" s="21"/>
      <c r="F56" s="22"/>
      <c r="G56" s="22"/>
      <c r="H56" s="22"/>
      <c r="I56" s="23"/>
      <c r="J56" s="19"/>
      <c r="K56" s="25"/>
      <c r="L56" s="22"/>
      <c r="M56" s="22"/>
      <c r="N56" s="24"/>
      <c r="O56" s="25"/>
      <c r="P56" s="24"/>
      <c r="Q56" s="26"/>
      <c r="R56" s="21"/>
    </row>
    <row r="57" spans="1:18" s="1" customFormat="1" ht="12" customHeight="1" x14ac:dyDescent="0.25">
      <c r="A57" s="19"/>
      <c r="B57" s="19"/>
      <c r="C57" s="20"/>
      <c r="D57" s="21"/>
      <c r="E57" s="21"/>
      <c r="F57" s="22"/>
      <c r="G57" s="22"/>
      <c r="H57" s="22"/>
      <c r="I57" s="23"/>
      <c r="J57" s="19"/>
      <c r="K57" s="25"/>
      <c r="L57" s="22"/>
      <c r="M57" s="22"/>
      <c r="N57" s="24"/>
      <c r="O57" s="25"/>
      <c r="P57" s="24"/>
      <c r="Q57" s="26"/>
      <c r="R57" s="21"/>
    </row>
    <row r="58" spans="1:18" ht="12" customHeight="1" x14ac:dyDescent="0.25">
      <c r="A58" s="13"/>
      <c r="B58" s="13"/>
      <c r="C58" s="14"/>
      <c r="D58" s="12"/>
      <c r="E58" s="12"/>
      <c r="F58" s="9"/>
      <c r="G58" s="9"/>
      <c r="H58" s="9"/>
      <c r="I58" s="15"/>
      <c r="J58" s="13"/>
      <c r="K58" s="16"/>
      <c r="L58" s="6"/>
      <c r="M58" s="9"/>
      <c r="N58" s="10"/>
      <c r="O58" s="16"/>
      <c r="P58" s="10"/>
      <c r="Q58" s="11"/>
      <c r="R58" s="12"/>
    </row>
    <row r="59" spans="1:18" s="1" customFormat="1" ht="12" customHeight="1" x14ac:dyDescent="0.25">
      <c r="A59" s="32"/>
      <c r="B59" s="32"/>
      <c r="C59" s="35"/>
      <c r="D59" s="36"/>
      <c r="E59" s="36"/>
      <c r="F59" s="33"/>
      <c r="G59" s="33"/>
      <c r="H59" s="33"/>
      <c r="I59" s="34"/>
      <c r="J59" s="32"/>
      <c r="K59" s="39"/>
      <c r="L59" s="6"/>
      <c r="M59" s="33"/>
      <c r="N59" s="37"/>
      <c r="O59" s="39"/>
      <c r="P59" s="37"/>
      <c r="Q59" s="38"/>
      <c r="R59" s="36"/>
    </row>
    <row r="60" spans="1:18" ht="12" customHeight="1" x14ac:dyDescent="0.25">
      <c r="A60" s="13"/>
      <c r="B60" s="13"/>
      <c r="C60" s="14"/>
      <c r="D60" s="12"/>
      <c r="E60" s="12"/>
      <c r="F60" s="9"/>
      <c r="G60" s="9"/>
      <c r="H60" s="9"/>
      <c r="I60" s="15"/>
      <c r="J60" s="13"/>
      <c r="K60" s="16"/>
      <c r="L60" s="6"/>
      <c r="M60" s="9"/>
      <c r="N60" s="10"/>
      <c r="O60" s="16"/>
      <c r="P60" s="10"/>
      <c r="Q60" s="11"/>
      <c r="R60" s="12"/>
    </row>
    <row r="61" spans="1:18" s="1" customFormat="1" ht="12" customHeight="1" x14ac:dyDescent="0.25">
      <c r="A61" s="32"/>
      <c r="B61" s="32"/>
      <c r="C61" s="35"/>
      <c r="D61" s="36"/>
      <c r="E61" s="36"/>
      <c r="F61" s="33"/>
      <c r="G61" s="33"/>
      <c r="H61" s="33"/>
      <c r="I61" s="34"/>
      <c r="J61" s="32"/>
      <c r="K61" s="39"/>
      <c r="L61" s="6"/>
      <c r="M61" s="33"/>
      <c r="N61" s="37"/>
      <c r="O61" s="39"/>
      <c r="P61" s="37"/>
      <c r="Q61" s="38"/>
      <c r="R61" s="36"/>
    </row>
    <row r="62" spans="1:18" ht="12" customHeight="1" x14ac:dyDescent="0.25">
      <c r="A62" s="13"/>
      <c r="B62" s="13"/>
      <c r="C62" s="14"/>
      <c r="D62" s="12"/>
      <c r="E62" s="12"/>
      <c r="F62" s="9"/>
      <c r="G62" s="9"/>
      <c r="H62" s="9"/>
      <c r="I62" s="15"/>
      <c r="J62" s="13"/>
      <c r="K62" s="16"/>
      <c r="L62" s="6"/>
      <c r="M62" s="9"/>
      <c r="N62" s="10"/>
      <c r="O62" s="16"/>
      <c r="P62" s="10"/>
      <c r="Q62" s="11"/>
      <c r="R62" s="12"/>
    </row>
    <row r="63" spans="1:18" ht="12" customHeight="1" x14ac:dyDescent="0.25">
      <c r="A63" s="13"/>
      <c r="B63" s="13"/>
      <c r="C63" s="14"/>
      <c r="D63" s="12"/>
      <c r="E63" s="12"/>
      <c r="F63" s="9"/>
      <c r="G63" s="9"/>
      <c r="H63" s="9"/>
      <c r="I63" s="15"/>
      <c r="J63" s="13"/>
      <c r="K63" s="16"/>
      <c r="L63" s="6"/>
      <c r="M63" s="9"/>
      <c r="N63" s="10"/>
      <c r="O63" s="16"/>
      <c r="P63" s="10"/>
      <c r="Q63" s="11"/>
      <c r="R63" s="12"/>
    </row>
    <row r="64" spans="1:18" s="1" customFormat="1" ht="12" customHeight="1" x14ac:dyDescent="0.25">
      <c r="A64" s="19"/>
      <c r="B64" s="19"/>
      <c r="C64" s="20"/>
      <c r="D64" s="21"/>
      <c r="E64" s="21"/>
      <c r="F64" s="22"/>
      <c r="G64" s="22"/>
      <c r="H64" s="22"/>
      <c r="I64" s="23"/>
      <c r="J64" s="19"/>
      <c r="K64" s="25"/>
      <c r="L64" s="6"/>
      <c r="M64" s="22"/>
      <c r="N64" s="24"/>
      <c r="O64" s="25"/>
      <c r="P64" s="24"/>
      <c r="Q64" s="26"/>
      <c r="R64" s="21"/>
    </row>
    <row r="65" spans="1:18" ht="28.5" customHeight="1" x14ac:dyDescent="0.25"/>
    <row r="66" spans="1:18" ht="28.5" customHeight="1" x14ac:dyDescent="0.25">
      <c r="A66" s="142" t="s">
        <v>37</v>
      </c>
      <c r="B66" s="142"/>
      <c r="C66" s="142"/>
      <c r="D66" s="142"/>
      <c r="E66" s="142"/>
      <c r="F66" s="142"/>
      <c r="G66" s="142"/>
      <c r="H66" s="142"/>
      <c r="I66" s="142"/>
      <c r="J66" s="142"/>
      <c r="K66" s="142"/>
      <c r="L66" s="142"/>
      <c r="M66" s="142"/>
      <c r="N66" s="142"/>
      <c r="O66" s="142"/>
      <c r="P66" s="142"/>
      <c r="Q66" s="142"/>
      <c r="R66" s="142"/>
    </row>
    <row r="67" spans="1:18" x14ac:dyDescent="0.25">
      <c r="A67" s="133" t="s">
        <v>89</v>
      </c>
      <c r="B67" s="133"/>
      <c r="C67" s="133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</row>
    <row r="68" spans="1:18" ht="15.75" customHeight="1" x14ac:dyDescent="0.25">
      <c r="A68" s="134" t="s">
        <v>46</v>
      </c>
      <c r="B68" s="134"/>
      <c r="C68" s="134"/>
      <c r="D68" s="134"/>
      <c r="E68" s="134"/>
      <c r="F68" s="134"/>
      <c r="G68" s="134"/>
      <c r="H68" s="134"/>
      <c r="I68" s="134"/>
      <c r="J68" s="134"/>
      <c r="K68" s="134"/>
      <c r="L68" s="134"/>
      <c r="M68" s="134"/>
      <c r="N68" s="134"/>
      <c r="O68" s="134"/>
      <c r="P68" s="134"/>
      <c r="Q68" s="134"/>
      <c r="R68" s="134"/>
    </row>
    <row r="69" spans="1:18" ht="12" customHeight="1" x14ac:dyDescent="0.25">
      <c r="A69" s="119" t="s">
        <v>41</v>
      </c>
      <c r="B69" s="119"/>
      <c r="C69" s="119"/>
      <c r="D69" s="119"/>
      <c r="E69" s="2"/>
      <c r="F69" s="2"/>
      <c r="G69" s="2"/>
      <c r="H69" s="102" t="s">
        <v>21</v>
      </c>
      <c r="I69" s="102"/>
      <c r="J69" s="102"/>
      <c r="K69" s="102"/>
      <c r="L69" s="102"/>
      <c r="M69" s="102"/>
      <c r="N69" s="102"/>
      <c r="O69" s="120"/>
      <c r="P69" s="120"/>
      <c r="Q69" s="120"/>
      <c r="R69" s="7"/>
    </row>
    <row r="70" spans="1:18" ht="12" customHeight="1" x14ac:dyDescent="0.25">
      <c r="A70" s="102" t="s">
        <v>39</v>
      </c>
      <c r="B70" s="102"/>
      <c r="C70" s="102"/>
      <c r="D70" s="102"/>
      <c r="E70" s="49"/>
      <c r="F70" s="2"/>
      <c r="G70" s="2"/>
      <c r="H70" s="102" t="s">
        <v>20</v>
      </c>
      <c r="I70" s="102"/>
      <c r="J70" s="102"/>
      <c r="K70" s="102"/>
      <c r="L70" s="102"/>
      <c r="M70" s="102"/>
      <c r="N70" s="102"/>
      <c r="O70" s="51"/>
      <c r="P70" s="51"/>
      <c r="Q70" s="51"/>
      <c r="R70" s="7"/>
    </row>
    <row r="71" spans="1:18" ht="12" customHeight="1" x14ac:dyDescent="0.25">
      <c r="A71" s="102" t="s">
        <v>43</v>
      </c>
      <c r="B71" s="102"/>
      <c r="C71" s="102"/>
      <c r="D71" s="102"/>
      <c r="E71" s="49"/>
      <c r="F71" s="2"/>
      <c r="G71" s="2"/>
      <c r="H71" s="102" t="s">
        <v>35</v>
      </c>
      <c r="I71" s="102"/>
      <c r="J71" s="102"/>
      <c r="K71" s="102"/>
      <c r="L71" s="102"/>
      <c r="M71" s="49"/>
      <c r="N71" s="31">
        <v>18.29</v>
      </c>
      <c r="O71" s="120"/>
      <c r="P71" s="120"/>
      <c r="Q71" s="120"/>
      <c r="R71" s="7"/>
    </row>
    <row r="72" spans="1:18" ht="12" customHeight="1" x14ac:dyDescent="0.25">
      <c r="A72" s="102" t="s">
        <v>42</v>
      </c>
      <c r="B72" s="102"/>
      <c r="C72" s="102"/>
      <c r="D72" s="102"/>
      <c r="E72" s="122" t="s">
        <v>19</v>
      </c>
      <c r="F72" s="122"/>
      <c r="G72" s="122"/>
      <c r="H72" s="121"/>
      <c r="I72" s="121"/>
      <c r="J72" s="121"/>
      <c r="K72" s="121"/>
      <c r="L72" s="2"/>
      <c r="M72" s="2"/>
      <c r="N72" s="2"/>
      <c r="O72" s="120"/>
      <c r="P72" s="120"/>
      <c r="Q72" s="120"/>
      <c r="R72" s="7"/>
    </row>
    <row r="73" spans="1:18" ht="12" customHeight="1" x14ac:dyDescent="0.25">
      <c r="A73" s="102" t="s">
        <v>47</v>
      </c>
      <c r="B73" s="102"/>
      <c r="C73" s="102"/>
      <c r="D73" s="102"/>
      <c r="E73" s="49"/>
      <c r="F73" s="2"/>
      <c r="G73" s="2"/>
      <c r="H73" s="121"/>
      <c r="I73" s="121"/>
      <c r="J73" s="121"/>
      <c r="K73" s="121"/>
      <c r="L73" s="2"/>
      <c r="M73" s="2"/>
      <c r="N73" s="2"/>
      <c r="O73" s="122" t="s">
        <v>34</v>
      </c>
      <c r="P73" s="122"/>
      <c r="Q73" s="122"/>
      <c r="R73" s="122"/>
    </row>
    <row r="74" spans="1:18" ht="12" customHeight="1" x14ac:dyDescent="0.25">
      <c r="A74" s="102" t="s">
        <v>40</v>
      </c>
      <c r="B74" s="102"/>
      <c r="C74" s="102"/>
      <c r="D74" s="102"/>
      <c r="E74" s="49"/>
      <c r="F74" s="2"/>
      <c r="G74" s="2"/>
      <c r="H74" s="40"/>
      <c r="I74" s="40"/>
      <c r="J74" s="40"/>
      <c r="K74" s="40"/>
      <c r="L74" s="2"/>
      <c r="M74" s="2"/>
      <c r="N74" s="2"/>
      <c r="O74" s="50"/>
      <c r="P74" s="50"/>
      <c r="Q74" s="50"/>
      <c r="R74" s="50"/>
    </row>
    <row r="75" spans="1:18" ht="12" customHeight="1" x14ac:dyDescent="0.25">
      <c r="A75" s="102" t="s">
        <v>90</v>
      </c>
      <c r="B75" s="102"/>
      <c r="C75" s="102"/>
      <c r="D75" s="102"/>
      <c r="E75" s="49"/>
      <c r="F75" s="2"/>
      <c r="G75" s="2"/>
      <c r="H75" s="40"/>
      <c r="I75" s="40"/>
      <c r="J75" s="40"/>
      <c r="K75" s="40"/>
      <c r="L75" s="2"/>
      <c r="M75" s="2"/>
      <c r="N75" s="2"/>
      <c r="O75" s="50"/>
      <c r="P75" s="50"/>
      <c r="Q75" s="50"/>
      <c r="R75" s="50"/>
    </row>
    <row r="76" spans="1:18" ht="12" customHeight="1" thickBot="1" x14ac:dyDescent="0.3">
      <c r="A76" s="72" t="s">
        <v>36</v>
      </c>
      <c r="B76" s="1"/>
      <c r="C76" s="72"/>
      <c r="D76" s="1"/>
      <c r="E76" s="49"/>
      <c r="F76" s="50"/>
      <c r="G76" s="50"/>
      <c r="H76" s="158"/>
      <c r="I76" s="158"/>
      <c r="J76" s="158"/>
      <c r="K76" s="158"/>
      <c r="L76" s="50"/>
      <c r="M76" s="2"/>
      <c r="N76" s="50"/>
      <c r="O76" s="50"/>
      <c r="P76" s="50"/>
      <c r="Q76" s="50"/>
      <c r="R76" s="50"/>
    </row>
    <row r="77" spans="1:18" s="1" customFormat="1" ht="12" customHeight="1" thickBot="1" x14ac:dyDescent="0.3">
      <c r="A77" s="103" t="s">
        <v>0</v>
      </c>
      <c r="B77" s="104"/>
      <c r="C77" s="104"/>
      <c r="D77" s="104"/>
      <c r="E77" s="105"/>
      <c r="F77" s="148" t="s">
        <v>1</v>
      </c>
      <c r="G77" s="149"/>
      <c r="H77" s="149"/>
      <c r="I77" s="150"/>
      <c r="J77" s="151" t="s">
        <v>2</v>
      </c>
      <c r="K77" s="149"/>
      <c r="L77" s="149"/>
      <c r="M77" s="149"/>
      <c r="N77" s="150"/>
      <c r="O77" s="152" t="s">
        <v>3</v>
      </c>
      <c r="P77" s="153"/>
      <c r="Q77" s="154" t="s">
        <v>18</v>
      </c>
      <c r="R77" s="154" t="s">
        <v>9</v>
      </c>
    </row>
    <row r="78" spans="1:18" ht="12" customHeight="1" thickBot="1" x14ac:dyDescent="0.3">
      <c r="A78" s="5" t="s">
        <v>5</v>
      </c>
      <c r="B78" s="3" t="s">
        <v>6</v>
      </c>
      <c r="C78" s="3" t="s">
        <v>7</v>
      </c>
      <c r="D78" s="3" t="s">
        <v>8</v>
      </c>
      <c r="E78" s="17" t="s">
        <v>9</v>
      </c>
      <c r="F78" s="4" t="s">
        <v>10</v>
      </c>
      <c r="G78" s="18" t="s">
        <v>11</v>
      </c>
      <c r="H78" s="4" t="s">
        <v>12</v>
      </c>
      <c r="I78" s="4" t="s">
        <v>4</v>
      </c>
      <c r="J78" s="18" t="s">
        <v>13</v>
      </c>
      <c r="K78" s="4" t="s">
        <v>14</v>
      </c>
      <c r="L78" s="18" t="s">
        <v>15</v>
      </c>
      <c r="M78" s="4" t="s">
        <v>16</v>
      </c>
      <c r="N78" s="4" t="s">
        <v>4</v>
      </c>
      <c r="O78" s="18" t="s">
        <v>3</v>
      </c>
      <c r="P78" s="68" t="s">
        <v>17</v>
      </c>
      <c r="Q78" s="155"/>
      <c r="R78" s="155"/>
    </row>
    <row r="79" spans="1:18" ht="12" customHeight="1" x14ac:dyDescent="0.25">
      <c r="A79" s="109">
        <v>1</v>
      </c>
      <c r="B79" s="123"/>
      <c r="C79" s="111" t="s">
        <v>48</v>
      </c>
      <c r="D79" s="113">
        <v>2002</v>
      </c>
      <c r="E79" s="113"/>
      <c r="F79" s="115">
        <v>12.2</v>
      </c>
      <c r="G79" s="115">
        <v>12.1</v>
      </c>
      <c r="H79" s="115">
        <v>12</v>
      </c>
      <c r="I79" s="117">
        <f>F79+G79+H79</f>
        <v>36.299999999999997</v>
      </c>
      <c r="J79" s="54" t="s">
        <v>49</v>
      </c>
      <c r="K79" s="55">
        <v>0.6</v>
      </c>
      <c r="L79" s="56">
        <v>3.6</v>
      </c>
      <c r="M79" s="56">
        <v>3.1</v>
      </c>
      <c r="N79" s="125">
        <f>(((K79*L79)+(K80*L80))+((K79*M79)+(K80*M80)))/2</f>
        <v>3.8460000000000001</v>
      </c>
      <c r="O79" s="127">
        <v>27.3</v>
      </c>
      <c r="P79" s="125">
        <f>48-((32*O79)/N71)</f>
        <v>0.23619464188080741</v>
      </c>
      <c r="Q79" s="129">
        <f>I79+N79+P79</f>
        <v>40.382194641880808</v>
      </c>
      <c r="R79" s="143">
        <v>3</v>
      </c>
    </row>
    <row r="80" spans="1:18" ht="12" customHeight="1" thickBot="1" x14ac:dyDescent="0.3">
      <c r="A80" s="110"/>
      <c r="B80" s="124"/>
      <c r="C80" s="112"/>
      <c r="D80" s="114"/>
      <c r="E80" s="114"/>
      <c r="F80" s="116"/>
      <c r="G80" s="116"/>
      <c r="H80" s="116"/>
      <c r="I80" s="118"/>
      <c r="J80" s="57" t="s">
        <v>23</v>
      </c>
      <c r="K80" s="58">
        <v>0.51</v>
      </c>
      <c r="L80" s="59">
        <v>4</v>
      </c>
      <c r="M80" s="59">
        <v>3.2</v>
      </c>
      <c r="N80" s="126"/>
      <c r="O80" s="128"/>
      <c r="P80" s="126"/>
      <c r="Q80" s="130"/>
      <c r="R80" s="144"/>
    </row>
    <row r="81" spans="1:18" ht="12" customHeight="1" x14ac:dyDescent="0.25">
      <c r="A81" s="131">
        <v>2</v>
      </c>
      <c r="B81" s="132"/>
      <c r="C81" s="140" t="s">
        <v>50</v>
      </c>
      <c r="D81" s="141">
        <v>2001</v>
      </c>
      <c r="E81" s="141"/>
      <c r="F81" s="135">
        <v>11</v>
      </c>
      <c r="G81" s="135">
        <v>11</v>
      </c>
      <c r="H81" s="135">
        <v>10</v>
      </c>
      <c r="I81" s="136">
        <f>F81+G81+H81</f>
        <v>32</v>
      </c>
      <c r="J81" s="48" t="s">
        <v>23</v>
      </c>
      <c r="K81" s="41">
        <v>0.51</v>
      </c>
      <c r="L81" s="42">
        <v>3.6</v>
      </c>
      <c r="M81" s="42">
        <v>2.2000000000000002</v>
      </c>
      <c r="N81" s="137">
        <f>(((K81*L81)+(K82*L82))+((K81*M81)+(K82*M82)))/2</f>
        <v>2.7290000000000001</v>
      </c>
      <c r="O81" s="138">
        <v>29.2</v>
      </c>
      <c r="P81" s="137">
        <v>0</v>
      </c>
      <c r="Q81" s="139">
        <f>I81+N81+P81</f>
        <v>34.728999999999999</v>
      </c>
      <c r="R81" s="143" t="s">
        <v>100</v>
      </c>
    </row>
    <row r="82" spans="1:18" ht="12" customHeight="1" thickBot="1" x14ac:dyDescent="0.3">
      <c r="A82" s="131"/>
      <c r="B82" s="132"/>
      <c r="C82" s="140"/>
      <c r="D82" s="141"/>
      <c r="E82" s="141"/>
      <c r="F82" s="135"/>
      <c r="G82" s="135"/>
      <c r="H82" s="135"/>
      <c r="I82" s="136"/>
      <c r="J82" s="48" t="s">
        <v>51</v>
      </c>
      <c r="K82" s="41">
        <v>0.5</v>
      </c>
      <c r="L82" s="42">
        <v>3</v>
      </c>
      <c r="M82" s="42">
        <v>2</v>
      </c>
      <c r="N82" s="137"/>
      <c r="O82" s="138"/>
      <c r="P82" s="137"/>
      <c r="Q82" s="139"/>
      <c r="R82" s="144"/>
    </row>
    <row r="83" spans="1:18" ht="12" customHeight="1" x14ac:dyDescent="0.25">
      <c r="A83" s="109">
        <v>3</v>
      </c>
      <c r="B83" s="123"/>
      <c r="C83" s="111" t="s">
        <v>52</v>
      </c>
      <c r="D83" s="113">
        <v>2002</v>
      </c>
      <c r="E83" s="113"/>
      <c r="F83" s="115">
        <v>7</v>
      </c>
      <c r="G83" s="115">
        <v>7</v>
      </c>
      <c r="H83" s="115">
        <v>6</v>
      </c>
      <c r="I83" s="117">
        <f>F83+G83+H83</f>
        <v>20</v>
      </c>
      <c r="J83" s="54" t="s">
        <v>23</v>
      </c>
      <c r="K83" s="55">
        <v>0.51</v>
      </c>
      <c r="L83" s="56">
        <v>3.8</v>
      </c>
      <c r="M83" s="56">
        <v>3.7</v>
      </c>
      <c r="N83" s="125">
        <f>(((K83*L83)+(K84*L84))+((K83*M83)+(K84*M84)))/2</f>
        <v>3.7875000000000001</v>
      </c>
      <c r="O83" s="127">
        <v>26.1</v>
      </c>
      <c r="P83" s="125">
        <f>48-((32*O83)/N71)</f>
        <v>2.3357025697102216</v>
      </c>
      <c r="Q83" s="129">
        <f>I83+N83+P83</f>
        <v>26.123202569710223</v>
      </c>
      <c r="R83" s="145" t="s">
        <v>95</v>
      </c>
    </row>
    <row r="84" spans="1:18" ht="12" customHeight="1" thickBot="1" x14ac:dyDescent="0.3">
      <c r="A84" s="110"/>
      <c r="B84" s="124"/>
      <c r="C84" s="112"/>
      <c r="D84" s="114"/>
      <c r="E84" s="114"/>
      <c r="F84" s="116"/>
      <c r="G84" s="116"/>
      <c r="H84" s="116"/>
      <c r="I84" s="118"/>
      <c r="J84" s="57" t="s">
        <v>53</v>
      </c>
      <c r="K84" s="58">
        <v>0.5</v>
      </c>
      <c r="L84" s="59">
        <v>3.5</v>
      </c>
      <c r="M84" s="59">
        <v>4</v>
      </c>
      <c r="N84" s="126"/>
      <c r="O84" s="128"/>
      <c r="P84" s="126"/>
      <c r="Q84" s="130"/>
      <c r="R84" s="144"/>
    </row>
    <row r="85" spans="1:18" ht="12" customHeight="1" x14ac:dyDescent="0.25">
      <c r="A85" s="132"/>
      <c r="B85" s="132"/>
      <c r="C85" s="140"/>
      <c r="D85" s="141"/>
      <c r="E85" s="141"/>
      <c r="F85" s="135"/>
      <c r="G85" s="135"/>
      <c r="H85" s="135"/>
      <c r="I85" s="136"/>
      <c r="J85" s="48"/>
      <c r="K85" s="41"/>
      <c r="L85" s="42"/>
      <c r="M85" s="42"/>
      <c r="N85" s="137"/>
      <c r="O85" s="138"/>
      <c r="P85" s="137"/>
      <c r="Q85" s="159"/>
      <c r="R85" s="141"/>
    </row>
    <row r="86" spans="1:18" ht="12" customHeight="1" x14ac:dyDescent="0.25">
      <c r="A86" s="132"/>
      <c r="B86" s="132"/>
      <c r="C86" s="140"/>
      <c r="D86" s="141"/>
      <c r="E86" s="141"/>
      <c r="F86" s="135"/>
      <c r="G86" s="135"/>
      <c r="H86" s="135"/>
      <c r="I86" s="136"/>
      <c r="J86" s="48"/>
      <c r="K86" s="41"/>
      <c r="L86" s="42"/>
      <c r="M86" s="42"/>
      <c r="N86" s="137"/>
      <c r="O86" s="138"/>
      <c r="P86" s="137"/>
      <c r="Q86" s="159"/>
      <c r="R86" s="141"/>
    </row>
    <row r="87" spans="1:18" ht="12" customHeight="1" x14ac:dyDescent="0.25">
      <c r="A87" s="132"/>
      <c r="B87" s="132"/>
      <c r="C87" s="72" t="s">
        <v>44</v>
      </c>
      <c r="D87" s="1"/>
      <c r="E87" s="72" t="s">
        <v>45</v>
      </c>
      <c r="F87" s="1"/>
      <c r="G87" s="1"/>
      <c r="H87" s="1"/>
      <c r="I87" s="1"/>
      <c r="J87" s="48"/>
      <c r="K87" s="41"/>
      <c r="L87" s="42"/>
      <c r="M87" s="42"/>
      <c r="N87" s="137"/>
      <c r="O87" s="138"/>
      <c r="P87" s="137"/>
      <c r="Q87" s="159"/>
      <c r="R87" s="141"/>
    </row>
    <row r="88" spans="1:18" ht="12" customHeight="1" x14ac:dyDescent="0.25">
      <c r="A88" s="132"/>
      <c r="B88" s="132"/>
      <c r="C88" s="1"/>
      <c r="D88" s="1"/>
      <c r="E88" s="1"/>
      <c r="F88" s="1"/>
      <c r="G88" s="1"/>
      <c r="H88" s="1"/>
      <c r="I88" s="1"/>
      <c r="J88" s="48"/>
      <c r="K88" s="41"/>
      <c r="L88" s="42"/>
      <c r="M88" s="42"/>
      <c r="N88" s="137"/>
      <c r="O88" s="138"/>
      <c r="P88" s="137"/>
      <c r="Q88" s="159"/>
      <c r="R88" s="141"/>
    </row>
    <row r="89" spans="1:18" ht="12" customHeight="1" x14ac:dyDescent="0.25">
      <c r="A89" s="132"/>
      <c r="B89" s="132"/>
      <c r="C89" s="72" t="s">
        <v>98</v>
      </c>
      <c r="D89" s="1"/>
      <c r="E89" s="72" t="s">
        <v>45</v>
      </c>
      <c r="F89" s="76"/>
      <c r="G89" s="76"/>
      <c r="H89" s="76"/>
      <c r="I89" s="77"/>
      <c r="J89" s="48"/>
      <c r="K89" s="41"/>
      <c r="L89" s="42"/>
      <c r="M89" s="42"/>
      <c r="N89" s="137"/>
      <c r="O89" s="138"/>
      <c r="P89" s="137"/>
      <c r="Q89" s="159"/>
      <c r="R89" s="141"/>
    </row>
    <row r="90" spans="1:18" ht="12" customHeight="1" x14ac:dyDescent="0.25">
      <c r="A90" s="132"/>
      <c r="B90" s="132"/>
      <c r="C90" s="45"/>
      <c r="D90" s="46"/>
      <c r="E90" s="46"/>
      <c r="F90" s="42"/>
      <c r="G90" s="42"/>
      <c r="H90" s="42"/>
      <c r="I90" s="43"/>
      <c r="J90" s="48"/>
      <c r="K90" s="41"/>
      <c r="L90" s="42"/>
      <c r="M90" s="42"/>
      <c r="N90" s="137"/>
      <c r="O90" s="138"/>
      <c r="P90" s="137"/>
      <c r="Q90" s="159"/>
      <c r="R90" s="141"/>
    </row>
    <row r="91" spans="1:18" ht="12" customHeight="1" x14ac:dyDescent="0.25">
      <c r="A91" s="132"/>
      <c r="B91" s="132"/>
      <c r="C91" s="140"/>
      <c r="D91" s="141"/>
      <c r="E91" s="46"/>
      <c r="F91" s="42"/>
      <c r="G91" s="42"/>
      <c r="H91" s="42"/>
      <c r="I91" s="43"/>
      <c r="J91" s="48"/>
      <c r="K91" s="41"/>
      <c r="L91" s="42"/>
      <c r="M91" s="42"/>
      <c r="N91" s="44"/>
      <c r="O91" s="41"/>
      <c r="P91" s="44"/>
      <c r="Q91" s="47"/>
      <c r="R91" s="141"/>
    </row>
    <row r="92" spans="1:18" ht="12" customHeight="1" x14ac:dyDescent="0.25">
      <c r="A92" s="132"/>
      <c r="B92" s="132"/>
      <c r="C92" s="140"/>
      <c r="D92" s="141"/>
      <c r="E92" s="46"/>
      <c r="F92" s="42"/>
      <c r="G92" s="42"/>
      <c r="H92" s="42"/>
      <c r="I92" s="43"/>
      <c r="J92" s="48"/>
      <c r="K92" s="41"/>
      <c r="L92" s="42"/>
      <c r="M92" s="42"/>
      <c r="N92" s="44"/>
      <c r="O92" s="41"/>
      <c r="P92" s="44"/>
      <c r="Q92" s="47"/>
      <c r="R92" s="141"/>
    </row>
    <row r="93" spans="1:18" ht="12" customHeight="1" x14ac:dyDescent="0.25">
      <c r="A93" s="132"/>
      <c r="B93" s="132"/>
      <c r="C93" s="45"/>
      <c r="D93" s="46"/>
      <c r="E93" s="46"/>
      <c r="F93" s="42"/>
      <c r="G93" s="42"/>
      <c r="H93" s="42"/>
      <c r="I93" s="43"/>
      <c r="J93" s="48"/>
      <c r="K93" s="41"/>
      <c r="L93" s="42"/>
      <c r="M93" s="42"/>
      <c r="N93" s="44"/>
      <c r="O93" s="41"/>
      <c r="P93" s="44"/>
      <c r="Q93" s="47"/>
      <c r="R93" s="141"/>
    </row>
    <row r="94" spans="1:18" ht="12" customHeight="1" x14ac:dyDescent="0.25">
      <c r="A94" s="132"/>
      <c r="B94" s="132"/>
      <c r="C94" s="45"/>
      <c r="D94" s="46"/>
      <c r="E94" s="46"/>
      <c r="F94" s="42"/>
      <c r="G94" s="42"/>
      <c r="H94" s="42"/>
      <c r="I94" s="43"/>
      <c r="J94" s="48"/>
      <c r="K94" s="41"/>
      <c r="L94" s="42"/>
      <c r="M94" s="42"/>
      <c r="N94" s="44"/>
      <c r="O94" s="41"/>
      <c r="P94" s="44"/>
      <c r="Q94" s="47"/>
      <c r="R94" s="141"/>
    </row>
    <row r="95" spans="1:18" ht="12" customHeight="1" x14ac:dyDescent="0.25">
      <c r="A95" s="132"/>
      <c r="B95" s="132"/>
      <c r="C95" s="45"/>
      <c r="D95" s="46"/>
      <c r="E95" s="46"/>
      <c r="F95" s="42"/>
      <c r="G95" s="42"/>
      <c r="H95" s="42"/>
      <c r="I95" s="43"/>
      <c r="J95" s="48"/>
      <c r="K95" s="41"/>
      <c r="L95" s="42"/>
      <c r="M95" s="42"/>
      <c r="N95" s="44"/>
      <c r="O95" s="41"/>
      <c r="P95" s="44"/>
      <c r="Q95" s="47"/>
      <c r="R95" s="141"/>
    </row>
    <row r="96" spans="1:18" ht="12" customHeight="1" x14ac:dyDescent="0.25">
      <c r="A96" s="132"/>
      <c r="B96" s="132"/>
      <c r="C96" s="45"/>
      <c r="D96" s="46"/>
      <c r="E96" s="46"/>
      <c r="F96" s="42"/>
      <c r="G96" s="42"/>
      <c r="H96" s="42"/>
      <c r="I96" s="43"/>
      <c r="J96" s="48"/>
      <c r="K96" s="41"/>
      <c r="L96" s="42"/>
      <c r="M96" s="42"/>
      <c r="N96" s="44"/>
      <c r="O96" s="41"/>
      <c r="P96" s="44"/>
      <c r="Q96" s="47"/>
      <c r="R96" s="141"/>
    </row>
    <row r="97" spans="1:18" ht="12" customHeight="1" x14ac:dyDescent="0.25">
      <c r="A97" s="132"/>
      <c r="B97" s="132"/>
      <c r="C97" s="140"/>
      <c r="D97" s="141"/>
      <c r="E97" s="141"/>
      <c r="F97" s="135"/>
      <c r="G97" s="135"/>
      <c r="H97" s="135"/>
      <c r="I97" s="136"/>
      <c r="J97" s="48"/>
      <c r="K97" s="41"/>
      <c r="L97" s="42"/>
      <c r="M97" s="42"/>
      <c r="N97" s="137"/>
      <c r="O97" s="138"/>
      <c r="P97" s="137"/>
      <c r="Q97" s="159"/>
      <c r="R97" s="141"/>
    </row>
    <row r="98" spans="1:18" ht="12" customHeight="1" x14ac:dyDescent="0.25">
      <c r="A98" s="132"/>
      <c r="B98" s="132"/>
      <c r="C98" s="140"/>
      <c r="D98" s="141"/>
      <c r="E98" s="141"/>
      <c r="F98" s="135"/>
      <c r="G98" s="135"/>
      <c r="H98" s="135"/>
      <c r="I98" s="136"/>
      <c r="J98" s="48"/>
      <c r="K98" s="41"/>
      <c r="L98" s="42"/>
      <c r="M98" s="42"/>
      <c r="N98" s="137"/>
      <c r="O98" s="138"/>
      <c r="P98" s="137"/>
      <c r="Q98" s="159"/>
      <c r="R98" s="141"/>
    </row>
    <row r="99" spans="1:18" ht="12" customHeight="1" x14ac:dyDescent="0.25">
      <c r="A99" s="132"/>
      <c r="B99" s="13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41"/>
    </row>
    <row r="100" spans="1:18" ht="12" customHeight="1" x14ac:dyDescent="0.25">
      <c r="A100" s="132"/>
      <c r="B100" s="13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41"/>
    </row>
    <row r="101" spans="1:18" ht="12" customHeight="1" x14ac:dyDescent="0.25">
      <c r="A101" s="132"/>
      <c r="B101" s="132"/>
      <c r="J101" s="1"/>
      <c r="K101" s="1"/>
      <c r="L101" s="1"/>
      <c r="M101" s="1"/>
      <c r="N101" s="1"/>
      <c r="O101" s="1"/>
      <c r="P101" s="1"/>
      <c r="Q101" s="1"/>
      <c r="R101" s="141"/>
    </row>
    <row r="102" spans="1:18" ht="12" customHeight="1" x14ac:dyDescent="0.25">
      <c r="A102" s="132"/>
      <c r="B102" s="132"/>
      <c r="J102" s="1"/>
      <c r="K102" s="1"/>
      <c r="L102" s="1"/>
      <c r="M102" s="1"/>
      <c r="N102" s="1"/>
      <c r="O102" s="1"/>
      <c r="P102" s="1"/>
      <c r="Q102" s="1"/>
      <c r="R102" s="141"/>
    </row>
    <row r="103" spans="1:18" ht="12" customHeight="1" x14ac:dyDescent="0.25">
      <c r="A103" s="48"/>
      <c r="B103" s="48"/>
      <c r="J103" s="48"/>
      <c r="K103" s="41"/>
      <c r="L103" s="42"/>
      <c r="M103" s="42"/>
      <c r="N103" s="44"/>
      <c r="O103" s="41"/>
      <c r="P103" s="44"/>
      <c r="Q103" s="47"/>
      <c r="R103" s="46"/>
    </row>
    <row r="104" spans="1:18" ht="12" customHeight="1" x14ac:dyDescent="0.25">
      <c r="A104" s="48"/>
      <c r="B104" s="48"/>
      <c r="J104" s="48"/>
      <c r="K104" s="41"/>
      <c r="L104" s="42"/>
      <c r="M104" s="42"/>
      <c r="N104" s="44"/>
      <c r="O104" s="41"/>
      <c r="P104" s="44"/>
      <c r="Q104" s="47"/>
      <c r="R104" s="46"/>
    </row>
    <row r="105" spans="1:18" ht="12" customHeight="1" x14ac:dyDescent="0.25"/>
    <row r="106" spans="1:18" ht="12" customHeight="1" x14ac:dyDescent="0.25"/>
    <row r="107" spans="1:18" ht="12" customHeight="1" x14ac:dyDescent="0.25"/>
    <row r="108" spans="1:18" ht="12" customHeight="1" x14ac:dyDescent="0.25"/>
    <row r="109" spans="1:18" ht="12" customHeight="1" x14ac:dyDescent="0.25"/>
    <row r="110" spans="1:18" ht="12" customHeight="1" x14ac:dyDescent="0.25"/>
    <row r="111" spans="1:18" ht="12" customHeight="1" x14ac:dyDescent="0.25"/>
    <row r="112" spans="1:18" ht="12" customHeight="1" x14ac:dyDescent="0.25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2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s="1" customFormat="1" ht="12" customHeight="1" x14ac:dyDescent="0.25"/>
    <row r="115" spans="1:18" s="1" customFormat="1" ht="12" customHeight="1" x14ac:dyDescent="0.25"/>
    <row r="116" spans="1:18" s="1" customFormat="1" ht="12" customHeight="1" x14ac:dyDescent="0.25"/>
    <row r="117" spans="1:18" s="1" customFormat="1" ht="12" customHeight="1" x14ac:dyDescent="0.25"/>
    <row r="118" spans="1:18" s="1" customFormat="1" ht="12" customHeight="1" x14ac:dyDescent="0.25"/>
    <row r="119" spans="1:18" s="1" customFormat="1" ht="12" customHeight="1" x14ac:dyDescent="0.25"/>
    <row r="120" spans="1:18" s="1" customFormat="1" ht="12" customHeight="1" x14ac:dyDescent="0.25"/>
    <row r="121" spans="1:18" s="1" customFormat="1" ht="12" customHeight="1" x14ac:dyDescent="0.25"/>
    <row r="122" spans="1:18" s="1" customFormat="1" ht="12" customHeight="1" x14ac:dyDescent="0.25"/>
    <row r="123" spans="1:18" s="1" customFormat="1" ht="12" customHeight="1" x14ac:dyDescent="0.25"/>
    <row r="124" spans="1:18" s="1" customFormat="1" ht="12" customHeight="1" x14ac:dyDescent="0.25"/>
    <row r="125" spans="1:18" s="1" customFormat="1" ht="12" customHeight="1" x14ac:dyDescent="0.25"/>
    <row r="126" spans="1:18" s="1" customFormat="1" ht="12" customHeight="1" x14ac:dyDescent="0.25"/>
    <row r="127" spans="1:18" s="1" customFormat="1" ht="12" customHeight="1" x14ac:dyDescent="0.25"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</row>
    <row r="128" spans="1:18" s="1" customFormat="1" ht="12" customHeight="1" x14ac:dyDescent="0.2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</row>
    <row r="129" spans="1:18" ht="28.5" customHeight="1" x14ac:dyDescent="0.25"/>
    <row r="130" spans="1:18" ht="28.5" customHeight="1" x14ac:dyDescent="0.25">
      <c r="A130" s="142" t="s">
        <v>37</v>
      </c>
      <c r="B130" s="142"/>
      <c r="C130" s="142"/>
      <c r="D130" s="142"/>
      <c r="E130" s="142"/>
      <c r="F130" s="142"/>
      <c r="G130" s="142"/>
      <c r="H130" s="142"/>
      <c r="I130" s="142"/>
      <c r="J130" s="142"/>
      <c r="K130" s="142"/>
      <c r="L130" s="142"/>
      <c r="M130" s="142"/>
      <c r="N130" s="142"/>
      <c r="O130" s="142"/>
      <c r="P130" s="142"/>
      <c r="Q130" s="142"/>
      <c r="R130" s="142"/>
    </row>
    <row r="131" spans="1:18" x14ac:dyDescent="0.25">
      <c r="A131" s="133" t="s">
        <v>91</v>
      </c>
      <c r="B131" s="133"/>
      <c r="C131" s="133"/>
      <c r="D131" s="133"/>
      <c r="E131" s="133"/>
      <c r="F131" s="133"/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  <c r="R131" s="133"/>
    </row>
    <row r="132" spans="1:18" x14ac:dyDescent="0.25">
      <c r="A132" s="134" t="s">
        <v>46</v>
      </c>
      <c r="B132" s="134"/>
      <c r="C132" s="134"/>
      <c r="D132" s="134"/>
      <c r="E132" s="134"/>
      <c r="F132" s="134"/>
      <c r="G132" s="134"/>
      <c r="H132" s="134"/>
      <c r="I132" s="134"/>
      <c r="J132" s="134"/>
      <c r="K132" s="134"/>
      <c r="L132" s="134"/>
      <c r="M132" s="134"/>
      <c r="N132" s="134"/>
      <c r="O132" s="134"/>
      <c r="P132" s="134"/>
      <c r="Q132" s="134"/>
      <c r="R132" s="134"/>
    </row>
    <row r="133" spans="1:18" ht="15.75" customHeight="1" x14ac:dyDescent="0.25">
      <c r="A133" s="119" t="s">
        <v>41</v>
      </c>
      <c r="B133" s="119"/>
      <c r="C133" s="119"/>
      <c r="D133" s="119"/>
      <c r="E133" s="2"/>
      <c r="F133" s="2"/>
      <c r="G133" s="2"/>
      <c r="H133" s="102" t="s">
        <v>21</v>
      </c>
      <c r="I133" s="102"/>
      <c r="J133" s="102"/>
      <c r="K133" s="102"/>
      <c r="L133" s="102"/>
      <c r="M133" s="102"/>
      <c r="N133" s="102"/>
      <c r="O133" s="120"/>
      <c r="P133" s="120"/>
      <c r="Q133" s="120"/>
      <c r="R133" s="7"/>
    </row>
    <row r="134" spans="1:18" ht="15" customHeight="1" x14ac:dyDescent="0.25">
      <c r="A134" s="102" t="s">
        <v>39</v>
      </c>
      <c r="B134" s="102"/>
      <c r="C134" s="102"/>
      <c r="D134" s="102"/>
      <c r="E134" s="49"/>
      <c r="F134" s="2"/>
      <c r="G134" s="2"/>
      <c r="H134" s="102" t="s">
        <v>20</v>
      </c>
      <c r="I134" s="102"/>
      <c r="J134" s="102"/>
      <c r="K134" s="102"/>
      <c r="L134" s="102"/>
      <c r="M134" s="102"/>
      <c r="N134" s="102"/>
      <c r="O134" s="51"/>
      <c r="P134" s="51"/>
      <c r="Q134" s="51"/>
      <c r="R134" s="7"/>
    </row>
    <row r="135" spans="1:18" ht="15" customHeight="1" x14ac:dyDescent="0.25">
      <c r="A135" s="102" t="s">
        <v>43</v>
      </c>
      <c r="B135" s="102"/>
      <c r="C135" s="102"/>
      <c r="D135" s="102"/>
      <c r="E135" s="49"/>
      <c r="F135" s="2"/>
      <c r="G135" s="2"/>
      <c r="H135" s="102" t="s">
        <v>35</v>
      </c>
      <c r="I135" s="102"/>
      <c r="J135" s="102"/>
      <c r="K135" s="102"/>
      <c r="L135" s="102"/>
      <c r="M135" s="49"/>
      <c r="N135" s="31">
        <v>18.29</v>
      </c>
      <c r="O135" s="120"/>
      <c r="P135" s="120"/>
      <c r="Q135" s="120"/>
      <c r="R135" s="7"/>
    </row>
    <row r="136" spans="1:18" x14ac:dyDescent="0.25">
      <c r="A136" s="102" t="s">
        <v>42</v>
      </c>
      <c r="B136" s="102"/>
      <c r="C136" s="102"/>
      <c r="D136" s="102"/>
      <c r="E136" s="122" t="s">
        <v>19</v>
      </c>
      <c r="F136" s="122"/>
      <c r="G136" s="122"/>
      <c r="H136" s="121"/>
      <c r="I136" s="121"/>
      <c r="J136" s="121"/>
      <c r="K136" s="121"/>
      <c r="L136" s="2"/>
      <c r="M136" s="2"/>
      <c r="N136" s="2"/>
      <c r="O136" s="120"/>
      <c r="P136" s="120"/>
      <c r="Q136" s="120"/>
      <c r="R136" s="7"/>
    </row>
    <row r="137" spans="1:18" x14ac:dyDescent="0.25">
      <c r="A137" s="102" t="s">
        <v>47</v>
      </c>
      <c r="B137" s="102"/>
      <c r="C137" s="102"/>
      <c r="D137" s="102"/>
      <c r="E137" s="49"/>
      <c r="F137" s="2"/>
      <c r="G137" s="2"/>
      <c r="H137" s="121"/>
      <c r="I137" s="121"/>
      <c r="J137" s="121"/>
      <c r="K137" s="121"/>
      <c r="L137" s="2"/>
      <c r="M137" s="2"/>
      <c r="N137" s="2"/>
      <c r="O137" s="122" t="s">
        <v>34</v>
      </c>
      <c r="P137" s="122"/>
      <c r="Q137" s="122"/>
      <c r="R137" s="122"/>
    </row>
    <row r="138" spans="1:18" x14ac:dyDescent="0.25">
      <c r="A138" s="102" t="s">
        <v>40</v>
      </c>
      <c r="B138" s="102"/>
      <c r="C138" s="102"/>
      <c r="D138" s="102"/>
      <c r="E138" s="49"/>
      <c r="F138" s="2"/>
      <c r="G138" s="2"/>
      <c r="H138" s="40"/>
      <c r="I138" s="40"/>
      <c r="J138" s="40"/>
      <c r="K138" s="40"/>
      <c r="L138" s="2"/>
      <c r="M138" s="2"/>
      <c r="N138" s="2"/>
      <c r="O138" s="50"/>
      <c r="P138" s="50"/>
      <c r="Q138" s="50"/>
      <c r="R138" s="50"/>
    </row>
    <row r="139" spans="1:18" ht="15" customHeight="1" x14ac:dyDescent="0.25">
      <c r="A139" s="102" t="s">
        <v>90</v>
      </c>
      <c r="B139" s="102"/>
      <c r="C139" s="102"/>
      <c r="D139" s="102"/>
      <c r="E139" s="49"/>
      <c r="F139" s="2"/>
      <c r="G139" s="2"/>
      <c r="H139" s="40"/>
      <c r="I139" s="40"/>
      <c r="J139" s="40"/>
      <c r="K139" s="40"/>
      <c r="L139" s="2"/>
      <c r="M139" s="2"/>
      <c r="N139" s="2"/>
      <c r="O139" s="50"/>
      <c r="P139" s="50"/>
      <c r="Q139" s="50"/>
      <c r="R139" s="50"/>
    </row>
    <row r="140" spans="1:18" x14ac:dyDescent="0.25">
      <c r="A140" s="72" t="s">
        <v>36</v>
      </c>
      <c r="B140" s="1"/>
      <c r="C140" s="72"/>
      <c r="D140" s="49"/>
      <c r="E140" s="49"/>
      <c r="F140" s="2"/>
      <c r="G140" s="2"/>
      <c r="H140" s="40"/>
      <c r="I140" s="40"/>
      <c r="J140" s="40"/>
      <c r="K140" s="40"/>
      <c r="L140" s="2"/>
      <c r="M140" s="2"/>
      <c r="N140" s="2"/>
      <c r="O140" s="50"/>
      <c r="P140" s="50"/>
      <c r="Q140" s="50"/>
      <c r="R140" s="50"/>
    </row>
    <row r="141" spans="1:18" ht="15.75" thickBot="1" x14ac:dyDescent="0.3">
      <c r="D141" s="1"/>
      <c r="E141" s="49"/>
      <c r="F141" s="50"/>
      <c r="G141" s="50"/>
      <c r="H141" s="158"/>
      <c r="I141" s="158"/>
      <c r="J141" s="158"/>
      <c r="K141" s="158"/>
      <c r="L141" s="50"/>
      <c r="M141" s="2"/>
      <c r="N141" s="50"/>
      <c r="O141" s="50"/>
      <c r="P141" s="50"/>
      <c r="Q141" s="50"/>
      <c r="R141" s="50"/>
    </row>
    <row r="142" spans="1:18" s="1" customFormat="1" ht="15.75" thickBot="1" x14ac:dyDescent="0.3">
      <c r="A142" s="103" t="s">
        <v>33</v>
      </c>
      <c r="B142" s="104"/>
      <c r="C142" s="104"/>
      <c r="D142" s="104"/>
      <c r="E142" s="105"/>
      <c r="F142" s="148" t="s">
        <v>1</v>
      </c>
      <c r="G142" s="149"/>
      <c r="H142" s="149"/>
      <c r="I142" s="150"/>
      <c r="J142" s="151" t="s">
        <v>2</v>
      </c>
      <c r="K142" s="149"/>
      <c r="L142" s="149"/>
      <c r="M142" s="149"/>
      <c r="N142" s="150"/>
      <c r="O142" s="152" t="s">
        <v>3</v>
      </c>
      <c r="P142" s="153"/>
      <c r="Q142" s="154" t="s">
        <v>18</v>
      </c>
      <c r="R142" s="154" t="s">
        <v>9</v>
      </c>
    </row>
    <row r="143" spans="1:18" s="1" customFormat="1" ht="23.25" thickBot="1" x14ac:dyDescent="0.3">
      <c r="A143" s="5" t="s">
        <v>5</v>
      </c>
      <c r="B143" s="3" t="s">
        <v>6</v>
      </c>
      <c r="C143" s="3" t="s">
        <v>7</v>
      </c>
      <c r="D143" s="3" t="s">
        <v>8</v>
      </c>
      <c r="E143" s="17" t="s">
        <v>9</v>
      </c>
      <c r="F143" s="4" t="s">
        <v>10</v>
      </c>
      <c r="G143" s="18" t="s">
        <v>11</v>
      </c>
      <c r="H143" s="4" t="s">
        <v>12</v>
      </c>
      <c r="I143" s="4" t="s">
        <v>4</v>
      </c>
      <c r="J143" s="18" t="s">
        <v>13</v>
      </c>
      <c r="K143" s="4" t="s">
        <v>14</v>
      </c>
      <c r="L143" s="18" t="s">
        <v>15</v>
      </c>
      <c r="M143" s="4" t="s">
        <v>16</v>
      </c>
      <c r="N143" s="4" t="s">
        <v>4</v>
      </c>
      <c r="O143" s="18" t="s">
        <v>3</v>
      </c>
      <c r="P143" s="68" t="s">
        <v>17</v>
      </c>
      <c r="Q143" s="155"/>
      <c r="R143" s="155"/>
    </row>
    <row r="144" spans="1:18" x14ac:dyDescent="0.25">
      <c r="A144" s="109">
        <v>1</v>
      </c>
      <c r="B144" s="123"/>
      <c r="C144" s="111" t="s">
        <v>54</v>
      </c>
      <c r="D144" s="113">
        <v>1997</v>
      </c>
      <c r="E144" s="113"/>
      <c r="F144" s="115">
        <v>13.5</v>
      </c>
      <c r="G144" s="115">
        <v>14</v>
      </c>
      <c r="H144" s="115">
        <v>13.8</v>
      </c>
      <c r="I144" s="117">
        <f>F144+G144+H144</f>
        <v>41.3</v>
      </c>
      <c r="J144" s="54" t="s">
        <v>55</v>
      </c>
      <c r="K144" s="55">
        <v>0.48</v>
      </c>
      <c r="L144" s="56">
        <v>4.8</v>
      </c>
      <c r="M144" s="56">
        <v>5.7</v>
      </c>
      <c r="N144" s="125">
        <f>(((K144*L144)+(K145*L145))+((K144*M144)+(K145*M145)))/2</f>
        <v>5.6564999999999994</v>
      </c>
      <c r="O144" s="127">
        <v>25.7</v>
      </c>
      <c r="P144" s="125">
        <f>48-((32*O144)/N135)</f>
        <v>3.0355385456533597</v>
      </c>
      <c r="Q144" s="129">
        <f>I144+N144+P144</f>
        <v>49.992038545653358</v>
      </c>
      <c r="R144" s="145">
        <v>1</v>
      </c>
    </row>
    <row r="145" spans="1:18" ht="15.75" customHeight="1" thickBot="1" x14ac:dyDescent="0.3">
      <c r="A145" s="110"/>
      <c r="B145" s="124"/>
      <c r="C145" s="112"/>
      <c r="D145" s="114"/>
      <c r="E145" s="114"/>
      <c r="F145" s="116"/>
      <c r="G145" s="116"/>
      <c r="H145" s="116"/>
      <c r="I145" s="118"/>
      <c r="J145" s="57" t="s">
        <v>23</v>
      </c>
      <c r="K145" s="58">
        <v>0.51</v>
      </c>
      <c r="L145" s="59">
        <v>6.2</v>
      </c>
      <c r="M145" s="59">
        <v>6.1</v>
      </c>
      <c r="N145" s="126"/>
      <c r="O145" s="128"/>
      <c r="P145" s="126"/>
      <c r="Q145" s="130"/>
      <c r="R145" s="145"/>
    </row>
    <row r="146" spans="1:18" x14ac:dyDescent="0.25">
      <c r="A146" s="109">
        <v>2</v>
      </c>
      <c r="B146" s="54"/>
      <c r="C146" s="111" t="s">
        <v>57</v>
      </c>
      <c r="D146" s="113">
        <v>1999</v>
      </c>
      <c r="E146" s="113"/>
      <c r="F146" s="115">
        <v>5</v>
      </c>
      <c r="G146" s="115">
        <v>4</v>
      </c>
      <c r="H146" s="115">
        <v>4</v>
      </c>
      <c r="I146" s="117">
        <f>F146+G146+H146</f>
        <v>13</v>
      </c>
      <c r="J146" s="54">
        <v>3</v>
      </c>
      <c r="K146" s="55">
        <v>0.51</v>
      </c>
      <c r="L146" s="56">
        <v>2.1</v>
      </c>
      <c r="M146" s="56">
        <v>2.2000000000000002</v>
      </c>
      <c r="N146" s="125">
        <f>(((K146*L146)+(K147*L147))+((K146*M146)+(K147*M147)))/2</f>
        <v>3.3045</v>
      </c>
      <c r="O146" s="127">
        <v>38.1</v>
      </c>
      <c r="P146" s="156">
        <v>0</v>
      </c>
      <c r="Q146" s="129">
        <f>I146+N146+P146</f>
        <v>16.304500000000001</v>
      </c>
      <c r="R146" s="143" t="s">
        <v>96</v>
      </c>
    </row>
    <row r="147" spans="1:18" ht="15.75" thickBot="1" x14ac:dyDescent="0.3">
      <c r="A147" s="110"/>
      <c r="B147" s="57"/>
      <c r="C147" s="112"/>
      <c r="D147" s="114"/>
      <c r="E147" s="114"/>
      <c r="F147" s="116"/>
      <c r="G147" s="116"/>
      <c r="H147" s="116"/>
      <c r="I147" s="118"/>
      <c r="J147" s="57" t="s">
        <v>55</v>
      </c>
      <c r="K147" s="58">
        <v>0.48</v>
      </c>
      <c r="L147" s="59">
        <v>5</v>
      </c>
      <c r="M147" s="59">
        <v>4.2</v>
      </c>
      <c r="N147" s="126"/>
      <c r="O147" s="128"/>
      <c r="P147" s="157"/>
      <c r="Q147" s="130"/>
      <c r="R147" s="144"/>
    </row>
    <row r="148" spans="1:18" x14ac:dyDescent="0.25">
      <c r="A148" s="109">
        <v>3</v>
      </c>
      <c r="B148" s="123"/>
      <c r="C148" s="111" t="s">
        <v>56</v>
      </c>
      <c r="D148" s="113">
        <v>1997</v>
      </c>
      <c r="E148" s="113"/>
      <c r="F148" s="115">
        <v>3</v>
      </c>
      <c r="G148" s="115">
        <v>3.7</v>
      </c>
      <c r="H148" s="115">
        <v>3</v>
      </c>
      <c r="I148" s="117">
        <f>F148+G148+H148</f>
        <v>9.6999999999999993</v>
      </c>
      <c r="J148" s="54">
        <v>3</v>
      </c>
      <c r="K148" s="55">
        <v>0.51</v>
      </c>
      <c r="L148" s="56">
        <v>0.8</v>
      </c>
      <c r="M148" s="56">
        <v>1.6</v>
      </c>
      <c r="N148" s="125">
        <f>(((K148*L148)+(K149*L149))+((K148*M148)+(K149*M149)))/2</f>
        <v>3.492</v>
      </c>
      <c r="O148" s="127">
        <v>26</v>
      </c>
      <c r="P148" s="125">
        <f>48-((32*O148)/N135)</f>
        <v>2.5106615636960044</v>
      </c>
      <c r="Q148" s="129">
        <f>I148+N148+P148</f>
        <v>15.702661563696005</v>
      </c>
      <c r="R148" s="145" t="s">
        <v>96</v>
      </c>
    </row>
    <row r="149" spans="1:18" ht="15.75" thickBot="1" x14ac:dyDescent="0.3">
      <c r="A149" s="110"/>
      <c r="B149" s="124"/>
      <c r="C149" s="112"/>
      <c r="D149" s="114"/>
      <c r="E149" s="114"/>
      <c r="F149" s="116"/>
      <c r="G149" s="116"/>
      <c r="H149" s="116"/>
      <c r="I149" s="118"/>
      <c r="J149" s="57" t="s">
        <v>49</v>
      </c>
      <c r="K149" s="58">
        <v>0.6</v>
      </c>
      <c r="L149" s="59">
        <v>4.8</v>
      </c>
      <c r="M149" s="59">
        <v>4.8</v>
      </c>
      <c r="N149" s="126"/>
      <c r="O149" s="128"/>
      <c r="P149" s="126"/>
      <c r="Q149" s="130"/>
      <c r="R149" s="144"/>
    </row>
    <row r="150" spans="1:18" x14ac:dyDescent="0.25">
      <c r="R150" s="141"/>
    </row>
    <row r="151" spans="1:18" x14ac:dyDescent="0.25">
      <c r="R151" s="141"/>
    </row>
    <row r="152" spans="1:18" x14ac:dyDescent="0.25">
      <c r="A152" s="132"/>
      <c r="B152" s="132"/>
      <c r="C152" s="72" t="s">
        <v>44</v>
      </c>
      <c r="D152" s="1"/>
      <c r="E152" s="72" t="s">
        <v>45</v>
      </c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41"/>
    </row>
    <row r="153" spans="1:18" x14ac:dyDescent="0.25">
      <c r="A153" s="132"/>
      <c r="B153" s="13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41"/>
    </row>
    <row r="154" spans="1:18" x14ac:dyDescent="0.25">
      <c r="A154" s="48"/>
      <c r="B154" s="48"/>
      <c r="C154" s="72" t="s">
        <v>98</v>
      </c>
      <c r="D154" s="1"/>
      <c r="E154" s="72" t="s">
        <v>45</v>
      </c>
      <c r="F154" s="76"/>
      <c r="G154" s="76"/>
      <c r="H154" s="76"/>
      <c r="I154" s="77"/>
      <c r="J154" s="48"/>
      <c r="K154" s="41"/>
      <c r="L154" s="42"/>
      <c r="M154" s="42"/>
      <c r="N154" s="44"/>
      <c r="O154" s="41"/>
      <c r="P154" s="44"/>
      <c r="Q154" s="47"/>
      <c r="R154" s="141"/>
    </row>
    <row r="155" spans="1:18" x14ac:dyDescent="0.25">
      <c r="A155" s="48"/>
      <c r="B155" s="48"/>
      <c r="C155" s="78"/>
      <c r="D155" s="79"/>
      <c r="E155" s="79"/>
      <c r="F155" s="76"/>
      <c r="G155" s="76"/>
      <c r="H155" s="76"/>
      <c r="I155" s="77"/>
      <c r="J155" s="48"/>
      <c r="K155" s="41"/>
      <c r="L155" s="42"/>
      <c r="M155" s="42"/>
      <c r="N155" s="44"/>
      <c r="O155" s="41"/>
      <c r="P155" s="44"/>
      <c r="Q155" s="47"/>
      <c r="R155" s="141"/>
    </row>
    <row r="156" spans="1:18" x14ac:dyDescent="0.25">
      <c r="R156" s="141"/>
    </row>
    <row r="157" spans="1:18" x14ac:dyDescent="0.25">
      <c r="R157" s="141"/>
    </row>
    <row r="158" spans="1:18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41"/>
    </row>
    <row r="159" spans="1:18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41"/>
    </row>
    <row r="161" ht="15.75" customHeight="1" x14ac:dyDescent="0.25"/>
    <row r="162" ht="15" customHeight="1" x14ac:dyDescent="0.25"/>
    <row r="163" ht="15" customHeight="1" x14ac:dyDescent="0.25"/>
    <row r="164" ht="15" customHeight="1" x14ac:dyDescent="0.25"/>
    <row r="165" ht="15" customHeight="1" x14ac:dyDescent="0.25"/>
    <row r="166" ht="15" customHeight="1" x14ac:dyDescent="0.25"/>
    <row r="167" ht="15" customHeight="1" x14ac:dyDescent="0.25"/>
    <row r="168" ht="15" customHeight="1" x14ac:dyDescent="0.25"/>
    <row r="169" ht="15" customHeight="1" x14ac:dyDescent="0.25"/>
    <row r="177" spans="1:18" ht="15" customHeight="1" x14ac:dyDescent="0.25"/>
    <row r="178" spans="1:18" ht="15" customHeight="1" x14ac:dyDescent="0.25"/>
    <row r="179" spans="1:18" ht="15" customHeight="1" x14ac:dyDescent="0.25"/>
    <row r="180" spans="1:18" s="1" customFormat="1" ht="15" customHeight="1" x14ac:dyDescent="0.25"/>
    <row r="181" spans="1:18" ht="15" customHeight="1" x14ac:dyDescent="0.25"/>
    <row r="182" spans="1:18" ht="18.75" customHeight="1" x14ac:dyDescent="0.25">
      <c r="A182" s="142" t="s">
        <v>37</v>
      </c>
      <c r="B182" s="142"/>
      <c r="C182" s="142"/>
      <c r="D182" s="142"/>
      <c r="E182" s="142"/>
      <c r="F182" s="142"/>
      <c r="G182" s="142"/>
      <c r="H182" s="142"/>
      <c r="I182" s="142"/>
      <c r="J182" s="142"/>
      <c r="K182" s="142"/>
      <c r="L182" s="142"/>
      <c r="M182" s="142"/>
      <c r="N182" s="142"/>
      <c r="O182" s="142"/>
      <c r="P182" s="142"/>
      <c r="Q182" s="142"/>
      <c r="R182" s="142"/>
    </row>
    <row r="183" spans="1:18" ht="15" customHeight="1" x14ac:dyDescent="0.25">
      <c r="A183" s="133" t="s">
        <v>92</v>
      </c>
      <c r="B183" s="133"/>
      <c r="C183" s="133"/>
      <c r="D183" s="133"/>
      <c r="E183" s="133"/>
      <c r="F183" s="133"/>
      <c r="G183" s="133"/>
      <c r="H183" s="133"/>
      <c r="I183" s="133"/>
      <c r="J183" s="133"/>
      <c r="K183" s="133"/>
      <c r="L183" s="133"/>
      <c r="M183" s="133"/>
      <c r="N183" s="133"/>
      <c r="O183" s="133"/>
      <c r="P183" s="133"/>
      <c r="Q183" s="133"/>
      <c r="R183" s="133"/>
    </row>
    <row r="184" spans="1:18" x14ac:dyDescent="0.25">
      <c r="A184" s="134" t="s">
        <v>46</v>
      </c>
      <c r="B184" s="134"/>
      <c r="C184" s="134"/>
      <c r="D184" s="134"/>
      <c r="E184" s="134"/>
      <c r="F184" s="134"/>
      <c r="G184" s="134"/>
      <c r="H184" s="134"/>
      <c r="I184" s="134"/>
      <c r="J184" s="134"/>
      <c r="K184" s="134"/>
      <c r="L184" s="134"/>
      <c r="M184" s="134"/>
      <c r="N184" s="134"/>
      <c r="O184" s="134"/>
      <c r="P184" s="134"/>
      <c r="Q184" s="134"/>
      <c r="R184" s="134"/>
    </row>
    <row r="185" spans="1:18" x14ac:dyDescent="0.25">
      <c r="A185" s="119" t="s">
        <v>41</v>
      </c>
      <c r="B185" s="119"/>
      <c r="C185" s="119"/>
      <c r="D185" s="119"/>
      <c r="E185" s="2"/>
      <c r="F185" s="2"/>
      <c r="G185" s="2"/>
      <c r="H185" s="102" t="s">
        <v>21</v>
      </c>
      <c r="I185" s="102"/>
      <c r="J185" s="102"/>
      <c r="K185" s="102"/>
      <c r="L185" s="102"/>
      <c r="M185" s="102"/>
      <c r="N185" s="102"/>
      <c r="O185" s="120"/>
      <c r="P185" s="120"/>
      <c r="Q185" s="120"/>
      <c r="R185" s="7"/>
    </row>
    <row r="186" spans="1:18" x14ac:dyDescent="0.25">
      <c r="A186" s="102" t="s">
        <v>39</v>
      </c>
      <c r="B186" s="102"/>
      <c r="C186" s="102"/>
      <c r="D186" s="102"/>
      <c r="E186" s="49"/>
      <c r="F186" s="2"/>
      <c r="G186" s="2"/>
      <c r="H186" s="102" t="s">
        <v>20</v>
      </c>
      <c r="I186" s="102"/>
      <c r="J186" s="102"/>
      <c r="K186" s="102"/>
      <c r="L186" s="102"/>
      <c r="M186" s="102"/>
      <c r="N186" s="102"/>
      <c r="O186" s="51"/>
      <c r="P186" s="51"/>
      <c r="Q186" s="51"/>
      <c r="R186" s="7"/>
    </row>
    <row r="187" spans="1:18" x14ac:dyDescent="0.25">
      <c r="A187" s="102" t="s">
        <v>43</v>
      </c>
      <c r="B187" s="102"/>
      <c r="C187" s="102"/>
      <c r="D187" s="102"/>
      <c r="E187" s="49"/>
      <c r="F187" s="2"/>
      <c r="G187" s="2"/>
      <c r="H187" s="102" t="s">
        <v>35</v>
      </c>
      <c r="I187" s="102"/>
      <c r="J187" s="102"/>
      <c r="K187" s="102"/>
      <c r="L187" s="102"/>
      <c r="M187" s="49"/>
      <c r="N187" s="31">
        <v>15.46</v>
      </c>
      <c r="O187" s="120"/>
      <c r="P187" s="120"/>
      <c r="Q187" s="120"/>
      <c r="R187" s="7"/>
    </row>
    <row r="188" spans="1:18" ht="15.75" customHeight="1" x14ac:dyDescent="0.25">
      <c r="A188" s="102" t="s">
        <v>42</v>
      </c>
      <c r="B188" s="102"/>
      <c r="C188" s="102"/>
      <c r="D188" s="102"/>
      <c r="E188" s="122" t="s">
        <v>19</v>
      </c>
      <c r="F188" s="122"/>
      <c r="G188" s="122"/>
      <c r="H188" s="121"/>
      <c r="I188" s="121"/>
      <c r="J188" s="121"/>
      <c r="K188" s="121"/>
      <c r="L188" s="2"/>
      <c r="M188" s="2"/>
      <c r="N188" s="2"/>
      <c r="O188" s="120"/>
      <c r="P188" s="120"/>
      <c r="Q188" s="120"/>
      <c r="R188" s="7"/>
    </row>
    <row r="189" spans="1:18" ht="15.75" customHeight="1" x14ac:dyDescent="0.25">
      <c r="A189" s="102" t="s">
        <v>47</v>
      </c>
      <c r="B189" s="102"/>
      <c r="C189" s="102"/>
      <c r="D189" s="102"/>
      <c r="E189" s="49"/>
      <c r="F189" s="2"/>
      <c r="G189" s="2"/>
      <c r="H189" s="121"/>
      <c r="I189" s="121"/>
      <c r="J189" s="121"/>
      <c r="K189" s="121"/>
      <c r="L189" s="2"/>
      <c r="M189" s="2"/>
      <c r="N189" s="2"/>
      <c r="O189" s="122" t="s">
        <v>34</v>
      </c>
      <c r="P189" s="122"/>
      <c r="Q189" s="122"/>
      <c r="R189" s="122"/>
    </row>
    <row r="190" spans="1:18" ht="15" customHeight="1" x14ac:dyDescent="0.25">
      <c r="A190" s="102" t="s">
        <v>40</v>
      </c>
      <c r="B190" s="102"/>
      <c r="C190" s="102"/>
      <c r="D190" s="102"/>
      <c r="E190" s="49"/>
      <c r="F190" s="2"/>
      <c r="G190" s="2"/>
      <c r="H190" s="40"/>
      <c r="I190" s="40"/>
      <c r="J190" s="40"/>
      <c r="K190" s="40"/>
      <c r="L190" s="2"/>
      <c r="M190" s="2"/>
      <c r="N190" s="2"/>
      <c r="O190" s="50"/>
      <c r="P190" s="50"/>
      <c r="Q190" s="50"/>
      <c r="R190" s="50"/>
    </row>
    <row r="191" spans="1:18" ht="15" customHeight="1" x14ac:dyDescent="0.25">
      <c r="A191" s="102" t="s">
        <v>90</v>
      </c>
      <c r="B191" s="102"/>
      <c r="C191" s="102"/>
      <c r="D191" s="102"/>
      <c r="E191" s="49"/>
      <c r="F191" s="2"/>
      <c r="G191" s="2"/>
      <c r="H191" s="40"/>
      <c r="I191" s="40"/>
      <c r="J191" s="40"/>
      <c r="K191" s="40"/>
      <c r="L191" s="2"/>
      <c r="M191" s="2"/>
      <c r="N191" s="2"/>
      <c r="O191" s="50"/>
      <c r="P191" s="50"/>
      <c r="Q191" s="50"/>
      <c r="R191" s="50"/>
    </row>
    <row r="192" spans="1:18" x14ac:dyDescent="0.25">
      <c r="A192" s="72" t="s">
        <v>36</v>
      </c>
      <c r="B192" s="1"/>
      <c r="C192" s="72"/>
      <c r="D192" s="49"/>
      <c r="E192" s="49"/>
      <c r="F192" s="2"/>
      <c r="G192" s="2"/>
      <c r="H192" s="40"/>
      <c r="I192" s="40"/>
      <c r="J192" s="40"/>
      <c r="K192" s="40"/>
      <c r="L192" s="2"/>
      <c r="M192" s="2"/>
      <c r="N192" s="2"/>
      <c r="O192" s="50"/>
      <c r="P192" s="50"/>
      <c r="Q192" s="50"/>
      <c r="R192" s="50"/>
    </row>
    <row r="193" spans="1:18" ht="15.75" thickBo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5" customHeight="1" thickBot="1" x14ac:dyDescent="0.3">
      <c r="A194" s="103" t="s">
        <v>33</v>
      </c>
      <c r="B194" s="104"/>
      <c r="C194" s="104"/>
      <c r="D194" s="104"/>
      <c r="E194" s="105"/>
      <c r="F194" s="106" t="s">
        <v>1</v>
      </c>
      <c r="G194" s="107"/>
      <c r="H194" s="107"/>
      <c r="I194" s="108"/>
      <c r="J194" s="106" t="s">
        <v>2</v>
      </c>
      <c r="K194" s="107"/>
      <c r="L194" s="107"/>
      <c r="M194" s="107"/>
      <c r="N194" s="108"/>
      <c r="O194" s="106" t="s">
        <v>3</v>
      </c>
      <c r="P194" s="108"/>
      <c r="Q194" s="52" t="s">
        <v>18</v>
      </c>
      <c r="R194" s="80"/>
    </row>
    <row r="195" spans="1:18" ht="23.25" thickBot="1" x14ac:dyDescent="0.3">
      <c r="A195" s="5" t="s">
        <v>5</v>
      </c>
      <c r="B195" s="3" t="s">
        <v>6</v>
      </c>
      <c r="C195" s="3" t="s">
        <v>7</v>
      </c>
      <c r="D195" s="3" t="s">
        <v>8</v>
      </c>
      <c r="E195" s="17" t="s">
        <v>9</v>
      </c>
      <c r="F195" s="4" t="s">
        <v>10</v>
      </c>
      <c r="G195" s="18" t="s">
        <v>11</v>
      </c>
      <c r="H195" s="4" t="s">
        <v>12</v>
      </c>
      <c r="I195" s="4" t="s">
        <v>4</v>
      </c>
      <c r="J195" s="18" t="s">
        <v>13</v>
      </c>
      <c r="K195" s="4" t="s">
        <v>14</v>
      </c>
      <c r="L195" s="18" t="s">
        <v>15</v>
      </c>
      <c r="M195" s="4" t="s">
        <v>16</v>
      </c>
      <c r="N195" s="4" t="s">
        <v>4</v>
      </c>
      <c r="O195" s="18" t="s">
        <v>3</v>
      </c>
      <c r="P195" s="68" t="s">
        <v>17</v>
      </c>
      <c r="Q195" s="53"/>
      <c r="R195" s="83" t="s">
        <v>94</v>
      </c>
    </row>
    <row r="196" spans="1:18" ht="15" customHeight="1" x14ac:dyDescent="0.25">
      <c r="A196" s="73">
        <v>1</v>
      </c>
      <c r="B196" s="54"/>
      <c r="C196" s="66" t="s">
        <v>83</v>
      </c>
      <c r="D196" s="60">
        <v>2000</v>
      </c>
      <c r="E196" s="60"/>
      <c r="F196" s="56">
        <v>13.5</v>
      </c>
      <c r="G196" s="56">
        <v>13</v>
      </c>
      <c r="H196" s="56">
        <v>13</v>
      </c>
      <c r="I196" s="61">
        <f>F196+G196+H196</f>
        <v>39.5</v>
      </c>
      <c r="J196" s="54" t="s">
        <v>49</v>
      </c>
      <c r="K196" s="55">
        <v>0.5</v>
      </c>
      <c r="L196" s="56">
        <v>5.4</v>
      </c>
      <c r="M196" s="56">
        <v>4.0999999999999996</v>
      </c>
      <c r="N196" s="62">
        <f>(((K196*L196)+(K197*L197))+((K196*M196)+(K197*M197)))/2</f>
        <v>6.5749999999999993</v>
      </c>
      <c r="O196" s="55">
        <v>22.9</v>
      </c>
      <c r="P196" s="62">
        <f>48-((32*O196)/N187)</f>
        <v>0.60025873221216841</v>
      </c>
      <c r="Q196" s="69">
        <f>I196+N196+P196</f>
        <v>46.675258732212171</v>
      </c>
      <c r="R196" s="84">
        <v>2</v>
      </c>
    </row>
    <row r="197" spans="1:18" s="1" customFormat="1" ht="15" customHeight="1" thickBot="1" x14ac:dyDescent="0.3">
      <c r="A197" s="74"/>
      <c r="B197" s="57"/>
      <c r="C197" s="67"/>
      <c r="D197" s="63"/>
      <c r="E197" s="63"/>
      <c r="F197" s="59"/>
      <c r="G197" s="59"/>
      <c r="H197" s="59"/>
      <c r="I197" s="64"/>
      <c r="J197" s="57">
        <v>3</v>
      </c>
      <c r="K197" s="58">
        <v>0.7</v>
      </c>
      <c r="L197" s="59">
        <v>6</v>
      </c>
      <c r="M197" s="59">
        <v>6</v>
      </c>
      <c r="N197" s="65"/>
      <c r="O197" s="58"/>
      <c r="P197" s="65"/>
      <c r="Q197" s="70"/>
      <c r="R197" s="81"/>
    </row>
    <row r="198" spans="1:18" x14ac:dyDescent="0.25">
      <c r="A198" s="75">
        <v>2</v>
      </c>
      <c r="B198" s="48"/>
      <c r="C198" s="45" t="s">
        <v>84</v>
      </c>
      <c r="D198" s="46">
        <v>2000</v>
      </c>
      <c r="E198" s="46"/>
      <c r="F198" s="42">
        <v>10.5</v>
      </c>
      <c r="G198" s="42">
        <v>10.5</v>
      </c>
      <c r="H198" s="42">
        <v>10.5</v>
      </c>
      <c r="I198" s="43">
        <f>F198+G198+H198</f>
        <v>31.5</v>
      </c>
      <c r="J198" s="48" t="s">
        <v>23</v>
      </c>
      <c r="K198" s="41">
        <v>0.41</v>
      </c>
      <c r="L198" s="42">
        <v>3.7</v>
      </c>
      <c r="M198" s="42">
        <v>3.8</v>
      </c>
      <c r="N198" s="44">
        <f>(((K198*L198)+(K199*L199))+((K198*M198)+(K199*M199)))/2</f>
        <v>2.7915000000000001</v>
      </c>
      <c r="O198" s="41">
        <v>24</v>
      </c>
      <c r="P198" s="44">
        <v>0</v>
      </c>
      <c r="Q198" s="71">
        <f>I198+N198+P198</f>
        <v>34.291499999999999</v>
      </c>
      <c r="R198" s="85" t="s">
        <v>100</v>
      </c>
    </row>
    <row r="199" spans="1:18" ht="15.75" thickBot="1" x14ac:dyDescent="0.3">
      <c r="A199" s="75"/>
      <c r="B199" s="48"/>
      <c r="C199" s="45"/>
      <c r="D199" s="46"/>
      <c r="E199" s="46"/>
      <c r="F199" s="42"/>
      <c r="G199" s="42"/>
      <c r="H199" s="42"/>
      <c r="I199" s="43"/>
      <c r="J199" s="48" t="s">
        <v>55</v>
      </c>
      <c r="K199" s="41">
        <v>0.38</v>
      </c>
      <c r="L199" s="42">
        <v>3.2</v>
      </c>
      <c r="M199" s="42">
        <v>3.4</v>
      </c>
      <c r="N199" s="44"/>
      <c r="O199" s="41"/>
      <c r="P199" s="44"/>
      <c r="Q199" s="71"/>
      <c r="R199" s="82"/>
    </row>
    <row r="200" spans="1:18" ht="15.75" customHeight="1" x14ac:dyDescent="0.25">
      <c r="A200" s="73">
        <v>3</v>
      </c>
      <c r="B200" s="54"/>
      <c r="C200" s="66" t="s">
        <v>86</v>
      </c>
      <c r="D200" s="60">
        <v>2000</v>
      </c>
      <c r="E200" s="60"/>
      <c r="F200" s="56">
        <v>7</v>
      </c>
      <c r="G200" s="56">
        <v>5</v>
      </c>
      <c r="H200" s="56">
        <v>5</v>
      </c>
      <c r="I200" s="61">
        <f>F200+G200+H200</f>
        <v>17</v>
      </c>
      <c r="J200" s="54" t="s">
        <v>55</v>
      </c>
      <c r="K200" s="55">
        <v>0.38</v>
      </c>
      <c r="L200" s="56">
        <v>2.5</v>
      </c>
      <c r="M200" s="56">
        <v>2.8</v>
      </c>
      <c r="N200" s="62">
        <f>(((K200*L200)+(K201*L201))+((K200*M200)+(K201*M201)))/2</f>
        <v>2.0524999999999998</v>
      </c>
      <c r="O200" s="55">
        <v>29</v>
      </c>
      <c r="P200" s="62">
        <v>0</v>
      </c>
      <c r="Q200" s="69">
        <f>I200+N200+P200</f>
        <v>19.052499999999998</v>
      </c>
      <c r="R200" s="80"/>
    </row>
    <row r="201" spans="1:18" ht="15.75" thickBot="1" x14ac:dyDescent="0.3">
      <c r="A201" s="74"/>
      <c r="B201" s="57"/>
      <c r="C201" s="67"/>
      <c r="D201" s="63"/>
      <c r="E201" s="63"/>
      <c r="F201" s="59"/>
      <c r="G201" s="59"/>
      <c r="H201" s="59"/>
      <c r="I201" s="64"/>
      <c r="J201" s="57" t="s">
        <v>23</v>
      </c>
      <c r="K201" s="58">
        <v>0.41</v>
      </c>
      <c r="L201" s="59">
        <v>2.6</v>
      </c>
      <c r="M201" s="59">
        <v>2.5</v>
      </c>
      <c r="N201" s="65"/>
      <c r="O201" s="58"/>
      <c r="P201" s="65"/>
      <c r="Q201" s="70"/>
      <c r="R201" s="82"/>
    </row>
    <row r="202" spans="1:18" x14ac:dyDescent="0.25">
      <c r="A202" s="73">
        <v>4</v>
      </c>
      <c r="B202" s="54"/>
      <c r="C202" s="66" t="s">
        <v>85</v>
      </c>
      <c r="D202" s="60">
        <v>2000</v>
      </c>
      <c r="E202" s="60"/>
      <c r="F202" s="56">
        <v>3.4</v>
      </c>
      <c r="G202" s="56">
        <v>3.5</v>
      </c>
      <c r="H202" s="56">
        <v>3.5</v>
      </c>
      <c r="I202" s="61">
        <f>F202+G202+H202</f>
        <v>10.4</v>
      </c>
      <c r="J202" s="54" t="s">
        <v>23</v>
      </c>
      <c r="K202" s="55">
        <v>0.41</v>
      </c>
      <c r="L202" s="56">
        <v>0.8</v>
      </c>
      <c r="M202" s="56"/>
      <c r="N202" s="62">
        <f>(((K202*L202)+(K203*L203))+((K202*M202)+(K203*M203)))/2</f>
        <v>0.221</v>
      </c>
      <c r="O202" s="55">
        <v>24.2</v>
      </c>
      <c r="P202" s="62">
        <v>0</v>
      </c>
      <c r="Q202" s="69">
        <f>I202+N202+P202</f>
        <v>10.621</v>
      </c>
      <c r="R202" s="81"/>
    </row>
    <row r="203" spans="1:18" ht="15.75" thickBot="1" x14ac:dyDescent="0.3">
      <c r="A203" s="74"/>
      <c r="B203" s="57"/>
      <c r="C203" s="67"/>
      <c r="D203" s="63"/>
      <c r="E203" s="63"/>
      <c r="F203" s="59"/>
      <c r="G203" s="59"/>
      <c r="H203" s="59"/>
      <c r="I203" s="64"/>
      <c r="J203" s="57" t="s">
        <v>55</v>
      </c>
      <c r="K203" s="58">
        <v>0.38</v>
      </c>
      <c r="L203" s="59">
        <v>0.3</v>
      </c>
      <c r="M203" s="59"/>
      <c r="N203" s="65"/>
      <c r="O203" s="58"/>
      <c r="P203" s="65"/>
      <c r="Q203" s="70"/>
      <c r="R203" s="82"/>
    </row>
    <row r="205" spans="1:18" x14ac:dyDescent="0.25">
      <c r="C205" s="72" t="s">
        <v>44</v>
      </c>
      <c r="D205" s="1"/>
      <c r="E205" s="72" t="s">
        <v>45</v>
      </c>
      <c r="F205" s="1"/>
      <c r="G205" s="1"/>
      <c r="H205" s="1"/>
      <c r="I205" s="1"/>
    </row>
    <row r="206" spans="1:18" x14ac:dyDescent="0.25">
      <c r="C206" s="1"/>
      <c r="D206" s="1"/>
      <c r="E206" s="1"/>
      <c r="F206" s="1"/>
      <c r="G206" s="1"/>
      <c r="H206" s="1"/>
      <c r="I206" s="1"/>
    </row>
    <row r="207" spans="1:18" x14ac:dyDescent="0.25">
      <c r="C207" s="72" t="s">
        <v>98</v>
      </c>
      <c r="D207" s="1"/>
      <c r="E207" s="72" t="s">
        <v>45</v>
      </c>
      <c r="F207" s="76"/>
      <c r="G207" s="76"/>
      <c r="H207" s="76"/>
      <c r="I207" s="77"/>
    </row>
    <row r="209" spans="1:18" x14ac:dyDescent="0.25">
      <c r="A209" s="48"/>
      <c r="B209" s="48"/>
      <c r="C209" s="45"/>
      <c r="D209" s="46"/>
      <c r="E209" s="46"/>
      <c r="F209" s="42"/>
      <c r="G209" s="42"/>
      <c r="H209" s="42"/>
      <c r="I209" s="43"/>
      <c r="J209" s="48"/>
      <c r="K209" s="41"/>
      <c r="L209" s="42"/>
      <c r="M209" s="42"/>
      <c r="N209" s="44"/>
      <c r="O209" s="41"/>
      <c r="P209" s="44"/>
      <c r="Q209" s="47"/>
      <c r="R209" s="8"/>
    </row>
    <row r="210" spans="1:18" x14ac:dyDescent="0.25">
      <c r="A210" s="48"/>
      <c r="B210" s="48"/>
      <c r="C210" s="45"/>
      <c r="D210" s="46"/>
      <c r="E210" s="46"/>
      <c r="F210" s="42"/>
      <c r="G210" s="42"/>
      <c r="H210" s="42"/>
      <c r="I210" s="43"/>
      <c r="J210" s="48"/>
      <c r="K210" s="41"/>
      <c r="L210" s="42"/>
      <c r="M210" s="42"/>
      <c r="N210" s="44"/>
      <c r="O210" s="41"/>
      <c r="P210" s="44"/>
      <c r="Q210" s="47"/>
      <c r="R210" s="8"/>
    </row>
    <row r="225" spans="1:19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34" spans="1:19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</row>
    <row r="236" spans="1:19" ht="15.75" customHeight="1" x14ac:dyDescent="0.25">
      <c r="A236" s="142" t="s">
        <v>37</v>
      </c>
      <c r="B236" s="142"/>
      <c r="C236" s="142"/>
      <c r="D236" s="142"/>
      <c r="E236" s="142"/>
      <c r="F236" s="142"/>
      <c r="G236" s="142"/>
      <c r="H236" s="142"/>
      <c r="I236" s="142"/>
      <c r="J236" s="142"/>
      <c r="K236" s="142"/>
      <c r="L236" s="142"/>
      <c r="M236" s="142"/>
      <c r="N236" s="142"/>
      <c r="O236" s="142"/>
      <c r="P236" s="142"/>
      <c r="Q236" s="142"/>
      <c r="R236" s="142"/>
    </row>
    <row r="237" spans="1:19" ht="15" customHeight="1" x14ac:dyDescent="0.25">
      <c r="A237" s="133" t="s">
        <v>88</v>
      </c>
      <c r="B237" s="133"/>
      <c r="C237" s="133"/>
      <c r="D237" s="133"/>
      <c r="E237" s="133"/>
      <c r="F237" s="133"/>
      <c r="G237" s="133"/>
      <c r="H237" s="133"/>
      <c r="I237" s="133"/>
      <c r="J237" s="133"/>
      <c r="K237" s="133"/>
      <c r="L237" s="133"/>
      <c r="M237" s="133"/>
      <c r="N237" s="133"/>
      <c r="O237" s="133"/>
      <c r="P237" s="133"/>
      <c r="Q237" s="133"/>
      <c r="R237" s="133"/>
    </row>
    <row r="238" spans="1:19" ht="15" customHeight="1" x14ac:dyDescent="0.25">
      <c r="A238" s="134" t="s">
        <v>46</v>
      </c>
      <c r="B238" s="134"/>
      <c r="C238" s="134"/>
      <c r="D238" s="134"/>
      <c r="E238" s="134"/>
      <c r="F238" s="134"/>
      <c r="G238" s="134"/>
      <c r="H238" s="134"/>
      <c r="I238" s="134"/>
      <c r="J238" s="134"/>
      <c r="K238" s="134"/>
      <c r="L238" s="134"/>
      <c r="M238" s="134"/>
      <c r="N238" s="134"/>
      <c r="O238" s="134"/>
      <c r="P238" s="134"/>
      <c r="Q238" s="134"/>
      <c r="R238" s="134"/>
    </row>
    <row r="239" spans="1:19" x14ac:dyDescent="0.25">
      <c r="A239" s="119" t="s">
        <v>41</v>
      </c>
      <c r="B239" s="119"/>
      <c r="C239" s="119"/>
      <c r="D239" s="119"/>
      <c r="E239" s="2"/>
      <c r="F239" s="2"/>
      <c r="G239" s="2"/>
      <c r="H239" s="102" t="s">
        <v>21</v>
      </c>
      <c r="I239" s="102"/>
      <c r="J239" s="102"/>
      <c r="K239" s="102"/>
      <c r="L239" s="102"/>
      <c r="M239" s="102"/>
      <c r="N239" s="102"/>
      <c r="O239" s="120"/>
      <c r="P239" s="120"/>
      <c r="Q239" s="120"/>
      <c r="R239" s="7"/>
      <c r="S239" s="1"/>
    </row>
    <row r="240" spans="1:19" s="1" customFormat="1" x14ac:dyDescent="0.25">
      <c r="A240" s="102" t="s">
        <v>39</v>
      </c>
      <c r="B240" s="102"/>
      <c r="C240" s="102"/>
      <c r="D240" s="102"/>
      <c r="E240" s="49"/>
      <c r="F240" s="2"/>
      <c r="G240" s="2"/>
      <c r="H240" s="102" t="s">
        <v>20</v>
      </c>
      <c r="I240" s="102"/>
      <c r="J240" s="102"/>
      <c r="K240" s="102"/>
      <c r="L240" s="102"/>
      <c r="M240" s="102"/>
      <c r="N240" s="102"/>
      <c r="O240" s="51"/>
      <c r="P240" s="51"/>
      <c r="Q240" s="51"/>
      <c r="R240" s="7"/>
      <c r="S240"/>
    </row>
    <row r="241" spans="1:19" x14ac:dyDescent="0.25">
      <c r="A241" s="102" t="s">
        <v>43</v>
      </c>
      <c r="B241" s="102"/>
      <c r="C241" s="102"/>
      <c r="D241" s="102"/>
      <c r="E241" s="49"/>
      <c r="F241" s="2"/>
      <c r="G241" s="2"/>
      <c r="H241" s="102" t="s">
        <v>35</v>
      </c>
      <c r="I241" s="102"/>
      <c r="J241" s="102"/>
      <c r="K241" s="102"/>
      <c r="L241" s="102"/>
      <c r="M241" s="49"/>
      <c r="N241" s="31">
        <v>15.46</v>
      </c>
      <c r="O241" s="120"/>
      <c r="P241" s="120"/>
      <c r="Q241" s="120"/>
      <c r="R241" s="7"/>
    </row>
    <row r="242" spans="1:19" x14ac:dyDescent="0.25">
      <c r="A242" s="102" t="s">
        <v>42</v>
      </c>
      <c r="B242" s="102"/>
      <c r="C242" s="102"/>
      <c r="D242" s="102"/>
      <c r="E242" s="122" t="s">
        <v>19</v>
      </c>
      <c r="F242" s="122"/>
      <c r="G242" s="122"/>
      <c r="H242" s="121"/>
      <c r="I242" s="121"/>
      <c r="J242" s="121"/>
      <c r="K242" s="121"/>
      <c r="L242" s="2"/>
      <c r="M242" s="2"/>
      <c r="N242" s="2"/>
      <c r="O242" s="120"/>
      <c r="P242" s="120"/>
      <c r="Q242" s="120"/>
      <c r="R242" s="7"/>
    </row>
    <row r="243" spans="1:19" ht="15.75" customHeight="1" x14ac:dyDescent="0.25">
      <c r="A243" s="102" t="s">
        <v>47</v>
      </c>
      <c r="B243" s="102"/>
      <c r="C243" s="102"/>
      <c r="D243" s="102"/>
      <c r="E243" s="49"/>
      <c r="F243" s="2"/>
      <c r="G243" s="2"/>
      <c r="H243" s="121"/>
      <c r="I243" s="121"/>
      <c r="J243" s="121"/>
      <c r="K243" s="121"/>
      <c r="L243" s="2"/>
      <c r="M243" s="2"/>
      <c r="N243" s="2"/>
      <c r="O243" s="122" t="s">
        <v>34</v>
      </c>
      <c r="P243" s="122"/>
      <c r="Q243" s="122"/>
      <c r="R243" s="122"/>
    </row>
    <row r="244" spans="1:19" ht="15.75" customHeight="1" x14ac:dyDescent="0.25">
      <c r="A244" s="102" t="s">
        <v>40</v>
      </c>
      <c r="B244" s="102"/>
      <c r="C244" s="102"/>
      <c r="D244" s="102"/>
      <c r="E244" s="49"/>
      <c r="F244" s="2"/>
      <c r="G244" s="2"/>
      <c r="H244" s="40"/>
      <c r="I244" s="40"/>
      <c r="J244" s="40"/>
      <c r="K244" s="40"/>
      <c r="L244" s="2"/>
      <c r="M244" s="2"/>
      <c r="N244" s="2"/>
      <c r="O244" s="50"/>
      <c r="P244" s="50"/>
      <c r="Q244" s="50"/>
      <c r="R244" s="50"/>
    </row>
    <row r="245" spans="1:19" ht="15" customHeight="1" x14ac:dyDescent="0.25">
      <c r="A245" s="102" t="s">
        <v>90</v>
      </c>
      <c r="B245" s="102"/>
      <c r="C245" s="102"/>
      <c r="D245" s="102"/>
      <c r="E245" s="49"/>
      <c r="F245" s="2"/>
      <c r="G245" s="2"/>
      <c r="H245" s="40"/>
      <c r="I245" s="40"/>
      <c r="J245" s="40"/>
      <c r="K245" s="40"/>
      <c r="L245" s="2"/>
      <c r="M245" s="2"/>
      <c r="N245" s="2"/>
      <c r="O245" s="50"/>
      <c r="P245" s="50"/>
      <c r="Q245" s="50"/>
      <c r="R245" s="50"/>
    </row>
    <row r="246" spans="1:19" x14ac:dyDescent="0.25">
      <c r="A246" s="72" t="s">
        <v>36</v>
      </c>
      <c r="B246" s="1"/>
      <c r="C246" s="72"/>
      <c r="D246" s="49"/>
      <c r="E246" s="49"/>
      <c r="F246" s="2"/>
      <c r="G246" s="2"/>
      <c r="H246" s="40"/>
      <c r="I246" s="40"/>
      <c r="J246" s="40"/>
      <c r="K246" s="40"/>
      <c r="L246" s="2"/>
      <c r="M246" s="2"/>
      <c r="N246" s="2"/>
      <c r="O246" s="50"/>
      <c r="P246" s="50"/>
      <c r="Q246" s="50"/>
      <c r="R246" s="50"/>
    </row>
    <row r="247" spans="1:19" ht="15.75" thickBot="1" x14ac:dyDescent="0.3"/>
    <row r="248" spans="1:19" ht="15.75" thickBot="1" x14ac:dyDescent="0.3">
      <c r="A248" s="103" t="s">
        <v>33</v>
      </c>
      <c r="B248" s="104"/>
      <c r="C248" s="104"/>
      <c r="D248" s="104"/>
      <c r="E248" s="105"/>
      <c r="F248" s="106" t="s">
        <v>1</v>
      </c>
      <c r="G248" s="107"/>
      <c r="H248" s="107"/>
      <c r="I248" s="108"/>
      <c r="J248" s="106" t="s">
        <v>2</v>
      </c>
      <c r="K248" s="107"/>
      <c r="L248" s="107"/>
      <c r="M248" s="107"/>
      <c r="N248" s="108"/>
      <c r="O248" s="106" t="s">
        <v>3</v>
      </c>
      <c r="P248" s="108"/>
      <c r="Q248" s="52" t="s">
        <v>18</v>
      </c>
      <c r="R248" s="101" t="s">
        <v>94</v>
      </c>
    </row>
    <row r="249" spans="1:19" ht="15" customHeight="1" thickBot="1" x14ac:dyDescent="0.3">
      <c r="A249" s="5" t="s">
        <v>5</v>
      </c>
      <c r="B249" s="3" t="s">
        <v>6</v>
      </c>
      <c r="C249" s="3" t="s">
        <v>7</v>
      </c>
      <c r="D249" s="3" t="s">
        <v>8</v>
      </c>
      <c r="E249" s="17" t="s">
        <v>9</v>
      </c>
      <c r="F249" s="4" t="s">
        <v>10</v>
      </c>
      <c r="G249" s="18" t="s">
        <v>11</v>
      </c>
      <c r="H249" s="4" t="s">
        <v>12</v>
      </c>
      <c r="I249" s="4" t="s">
        <v>4</v>
      </c>
      <c r="J249" s="18" t="s">
        <v>13</v>
      </c>
      <c r="K249" s="4" t="s">
        <v>14</v>
      </c>
      <c r="L249" s="18" t="s">
        <v>15</v>
      </c>
      <c r="M249" s="4" t="s">
        <v>16</v>
      </c>
      <c r="N249" s="4" t="s">
        <v>4</v>
      </c>
      <c r="O249" s="18" t="s">
        <v>3</v>
      </c>
      <c r="P249" s="68" t="s">
        <v>17</v>
      </c>
      <c r="Q249" s="53"/>
      <c r="R249" s="100"/>
    </row>
    <row r="250" spans="1:19" x14ac:dyDescent="0.25">
      <c r="A250" s="73">
        <v>1</v>
      </c>
      <c r="B250" s="54"/>
      <c r="C250" s="66" t="s">
        <v>75</v>
      </c>
      <c r="D250" s="60">
        <v>2001</v>
      </c>
      <c r="E250" s="60"/>
      <c r="F250" s="56">
        <v>15.5</v>
      </c>
      <c r="G250" s="56">
        <v>13.9</v>
      </c>
      <c r="H250" s="56">
        <v>13</v>
      </c>
      <c r="I250" s="61">
        <f>F250+G250+H250</f>
        <v>42.4</v>
      </c>
      <c r="J250" s="54" t="s">
        <v>55</v>
      </c>
      <c r="K250" s="55">
        <v>0.38</v>
      </c>
      <c r="L250" s="56">
        <v>5.6</v>
      </c>
      <c r="M250" s="56">
        <v>5.0999999999999996</v>
      </c>
      <c r="N250" s="62">
        <f>(((K250*L250)+(K251*L251))+((K250*M250)+(K251*M251)))/2</f>
        <v>4.0419999999999998</v>
      </c>
      <c r="O250" s="55">
        <v>23.5</v>
      </c>
      <c r="P250" s="62">
        <v>0</v>
      </c>
      <c r="Q250" s="69">
        <f>I250+N250+P250</f>
        <v>46.442</v>
      </c>
      <c r="R250" s="97">
        <v>2</v>
      </c>
    </row>
    <row r="251" spans="1:19" ht="15.75" thickBot="1" x14ac:dyDescent="0.3">
      <c r="A251" s="74"/>
      <c r="B251" s="57"/>
      <c r="C251" s="67"/>
      <c r="D251" s="63"/>
      <c r="E251" s="63"/>
      <c r="F251" s="59"/>
      <c r="G251" s="59"/>
      <c r="H251" s="59"/>
      <c r="I251" s="64"/>
      <c r="J251" s="57" t="s">
        <v>23</v>
      </c>
      <c r="K251" s="58">
        <v>0.41</v>
      </c>
      <c r="L251" s="59">
        <v>4.8</v>
      </c>
      <c r="M251" s="59">
        <v>5</v>
      </c>
      <c r="N251" s="65"/>
      <c r="O251" s="58"/>
      <c r="P251" s="65"/>
      <c r="Q251" s="70"/>
      <c r="R251" s="98"/>
      <c r="S251" s="1"/>
    </row>
    <row r="252" spans="1:19" s="1" customFormat="1" x14ac:dyDescent="0.25">
      <c r="A252" s="75">
        <v>2</v>
      </c>
      <c r="B252" s="48"/>
      <c r="C252" s="45" t="s">
        <v>76</v>
      </c>
      <c r="D252" s="46">
        <v>2001</v>
      </c>
      <c r="E252" s="46"/>
      <c r="F252" s="42">
        <v>10.3</v>
      </c>
      <c r="G252" s="42">
        <v>10.5</v>
      </c>
      <c r="H252" s="42">
        <v>10</v>
      </c>
      <c r="I252" s="43">
        <f>F252+G252+H252</f>
        <v>30.8</v>
      </c>
      <c r="J252" s="48" t="s">
        <v>23</v>
      </c>
      <c r="K252" s="41">
        <v>0.41</v>
      </c>
      <c r="L252" s="42">
        <v>6.2</v>
      </c>
      <c r="M252" s="42">
        <v>3.8</v>
      </c>
      <c r="N252" s="44">
        <f>(((K252*L252)+(K253*L253))+((K252*M252)+(K253*M253)))/2</f>
        <v>4.0749999999999993</v>
      </c>
      <c r="O252" s="41">
        <v>24.3</v>
      </c>
      <c r="P252" s="44">
        <v>0</v>
      </c>
      <c r="Q252" s="71">
        <f>I252+N252+P252</f>
        <v>34.875</v>
      </c>
      <c r="R252" s="97" t="s">
        <v>100</v>
      </c>
      <c r="S252"/>
    </row>
    <row r="253" spans="1:19" ht="15.75" thickBot="1" x14ac:dyDescent="0.3">
      <c r="A253" s="75"/>
      <c r="B253" s="48"/>
      <c r="C253" s="45"/>
      <c r="D253" s="46"/>
      <c r="E253" s="46"/>
      <c r="F253" s="42"/>
      <c r="G253" s="42"/>
      <c r="H253" s="42"/>
      <c r="I253" s="43"/>
      <c r="J253" s="48" t="s">
        <v>49</v>
      </c>
      <c r="K253" s="41">
        <v>0.5</v>
      </c>
      <c r="L253" s="42">
        <v>4.0999999999999996</v>
      </c>
      <c r="M253" s="42">
        <v>4</v>
      </c>
      <c r="N253" s="44"/>
      <c r="O253" s="41"/>
      <c r="P253" s="44"/>
      <c r="Q253" s="71"/>
      <c r="R253" s="98"/>
    </row>
    <row r="254" spans="1:19" x14ac:dyDescent="0.25">
      <c r="A254" s="73">
        <v>3</v>
      </c>
      <c r="B254" s="54"/>
      <c r="C254" s="66" t="s">
        <v>78</v>
      </c>
      <c r="D254" s="60">
        <v>2002</v>
      </c>
      <c r="E254" s="60"/>
      <c r="F254" s="56">
        <v>6.5</v>
      </c>
      <c r="G254" s="56">
        <v>9</v>
      </c>
      <c r="H254" s="56">
        <v>9</v>
      </c>
      <c r="I254" s="61">
        <f>F254+G254+H254</f>
        <v>24.5</v>
      </c>
      <c r="J254" s="54" t="s">
        <v>53</v>
      </c>
      <c r="K254" s="55">
        <v>0.4</v>
      </c>
      <c r="L254" s="56">
        <v>2.8</v>
      </c>
      <c r="M254" s="56">
        <v>2.2999999999999998</v>
      </c>
      <c r="N254" s="62">
        <f>(((K254*L254)+(K255*L255))+((K254*M254)+(K255*M255)))/2</f>
        <v>2.4550000000000001</v>
      </c>
      <c r="O254" s="55">
        <v>23.9</v>
      </c>
      <c r="P254" s="62">
        <v>0</v>
      </c>
      <c r="Q254" s="69">
        <f>I254+N254+P254</f>
        <v>26.954999999999998</v>
      </c>
      <c r="R254" s="97" t="s">
        <v>96</v>
      </c>
    </row>
    <row r="255" spans="1:19" ht="15.75" customHeight="1" thickBot="1" x14ac:dyDescent="0.3">
      <c r="A255" s="74"/>
      <c r="B255" s="57"/>
      <c r="C255" s="67"/>
      <c r="D255" s="63"/>
      <c r="E255" s="63"/>
      <c r="F255" s="59"/>
      <c r="G255" s="59"/>
      <c r="H255" s="59"/>
      <c r="I255" s="64"/>
      <c r="J255" s="57" t="s">
        <v>23</v>
      </c>
      <c r="K255" s="58">
        <v>0.41</v>
      </c>
      <c r="L255" s="59">
        <v>4</v>
      </c>
      <c r="M255" s="59">
        <v>3</v>
      </c>
      <c r="N255" s="65"/>
      <c r="O255" s="58"/>
      <c r="P255" s="65"/>
      <c r="Q255" s="70"/>
      <c r="R255" s="98"/>
    </row>
    <row r="256" spans="1:19" x14ac:dyDescent="0.25">
      <c r="A256" s="73">
        <v>4</v>
      </c>
      <c r="B256" s="54"/>
      <c r="C256" s="66" t="s">
        <v>77</v>
      </c>
      <c r="D256" s="60">
        <v>2002</v>
      </c>
      <c r="E256" s="60"/>
      <c r="F256" s="56">
        <v>8</v>
      </c>
      <c r="G256" s="56">
        <v>7</v>
      </c>
      <c r="H256" s="56">
        <v>8</v>
      </c>
      <c r="I256" s="61">
        <f>F256+G256+H256</f>
        <v>23</v>
      </c>
      <c r="J256" s="54" t="s">
        <v>23</v>
      </c>
      <c r="K256" s="55">
        <v>0.41</v>
      </c>
      <c r="L256" s="56">
        <v>6.3</v>
      </c>
      <c r="M256" s="56">
        <v>6.1</v>
      </c>
      <c r="N256" s="62">
        <f>(((K256*L256)+(K257*L257))+((K256*M256)+(K257*M257)))/2</f>
        <v>3.5919999999999996</v>
      </c>
      <c r="O256" s="55">
        <v>25</v>
      </c>
      <c r="P256" s="62">
        <v>0</v>
      </c>
      <c r="Q256" s="69">
        <f>I256+N256+P256</f>
        <v>26.591999999999999</v>
      </c>
      <c r="R256" s="97" t="s">
        <v>96</v>
      </c>
    </row>
    <row r="257" spans="1:18" ht="15.75" thickBot="1" x14ac:dyDescent="0.3">
      <c r="A257" s="74"/>
      <c r="B257" s="57"/>
      <c r="C257" s="67"/>
      <c r="D257" s="63"/>
      <c r="E257" s="63"/>
      <c r="F257" s="59"/>
      <c r="G257" s="59"/>
      <c r="H257" s="59"/>
      <c r="I257" s="64"/>
      <c r="J257" s="57" t="s">
        <v>49</v>
      </c>
      <c r="K257" s="58">
        <v>0.5</v>
      </c>
      <c r="L257" s="59">
        <v>2.2000000000000002</v>
      </c>
      <c r="M257" s="59">
        <v>2</v>
      </c>
      <c r="N257" s="65"/>
      <c r="O257" s="58"/>
      <c r="P257" s="65"/>
      <c r="Q257" s="70"/>
      <c r="R257" s="98"/>
    </row>
    <row r="258" spans="1:18" x14ac:dyDescent="0.25">
      <c r="A258" s="73">
        <v>5</v>
      </c>
      <c r="B258" s="54"/>
      <c r="C258" s="66" t="s">
        <v>79</v>
      </c>
      <c r="D258" s="60">
        <v>2002</v>
      </c>
      <c r="E258" s="60"/>
      <c r="F258" s="56">
        <v>7.5</v>
      </c>
      <c r="G258" s="56">
        <v>8</v>
      </c>
      <c r="H258" s="56">
        <v>8</v>
      </c>
      <c r="I258" s="61">
        <f>F258+G258+H258</f>
        <v>23.5</v>
      </c>
      <c r="J258" s="54" t="s">
        <v>23</v>
      </c>
      <c r="K258" s="55">
        <v>0.41</v>
      </c>
      <c r="L258" s="56">
        <v>4.8</v>
      </c>
      <c r="M258" s="56">
        <v>5.0999999999999996</v>
      </c>
      <c r="N258" s="62">
        <f>(((K258*L258)+(K259*L259))+((K258*M258)+(K259*M259)))/2</f>
        <v>2.7894999999999999</v>
      </c>
      <c r="O258" s="55">
        <v>26</v>
      </c>
      <c r="P258" s="62">
        <v>0</v>
      </c>
      <c r="Q258" s="69">
        <f>I258+N258+P258</f>
        <v>26.2895</v>
      </c>
      <c r="R258" s="97" t="s">
        <v>96</v>
      </c>
    </row>
    <row r="259" spans="1:18" ht="15.75" thickBot="1" x14ac:dyDescent="0.3">
      <c r="A259" s="74"/>
      <c r="B259" s="57"/>
      <c r="C259" s="67"/>
      <c r="D259" s="63"/>
      <c r="E259" s="63"/>
      <c r="F259" s="59"/>
      <c r="G259" s="59"/>
      <c r="H259" s="59"/>
      <c r="I259" s="64"/>
      <c r="J259" s="57" t="s">
        <v>53</v>
      </c>
      <c r="K259" s="58">
        <v>0.4</v>
      </c>
      <c r="L259" s="59">
        <v>1.8</v>
      </c>
      <c r="M259" s="59">
        <v>2</v>
      </c>
      <c r="N259" s="65"/>
      <c r="O259" s="58"/>
      <c r="P259" s="65"/>
      <c r="Q259" s="70"/>
      <c r="R259" s="98"/>
    </row>
    <row r="260" spans="1:18" x14ac:dyDescent="0.25">
      <c r="A260" s="75">
        <v>6</v>
      </c>
      <c r="B260" s="48"/>
      <c r="C260" s="45" t="s">
        <v>80</v>
      </c>
      <c r="D260" s="46">
        <v>2002</v>
      </c>
      <c r="E260" s="46"/>
      <c r="F260" s="42">
        <v>4.5</v>
      </c>
      <c r="G260" s="42">
        <v>5.0999999999999996</v>
      </c>
      <c r="H260" s="42">
        <v>4</v>
      </c>
      <c r="I260" s="43">
        <f>F260+G260+H260</f>
        <v>13.6</v>
      </c>
      <c r="J260" s="48" t="s">
        <v>23</v>
      </c>
      <c r="K260" s="41">
        <v>0.41</v>
      </c>
      <c r="L260" s="42">
        <v>2.5</v>
      </c>
      <c r="M260" s="42">
        <v>2.6</v>
      </c>
      <c r="N260" s="44">
        <f>(((K260*L260)+(K261*L261))+((K260*M260)+(K261*M261)))/2</f>
        <v>1.0455000000000001</v>
      </c>
      <c r="O260" s="41">
        <v>22</v>
      </c>
      <c r="P260" s="44">
        <f>48-((32*O260)/N294)</f>
        <v>2.4631306597671454</v>
      </c>
      <c r="Q260" s="71">
        <f>I260+N260+P260</f>
        <v>17.108630659767144</v>
      </c>
      <c r="R260" s="99"/>
    </row>
    <row r="261" spans="1:18" ht="15.75" thickBot="1" x14ac:dyDescent="0.3">
      <c r="A261" s="75"/>
      <c r="B261" s="48"/>
      <c r="C261" s="45"/>
      <c r="D261" s="46"/>
      <c r="E261" s="46"/>
      <c r="F261" s="42"/>
      <c r="G261" s="42"/>
      <c r="H261" s="42"/>
      <c r="I261" s="43"/>
      <c r="J261" s="48" t="s">
        <v>32</v>
      </c>
      <c r="K261" s="41"/>
      <c r="L261" s="42"/>
      <c r="M261" s="42"/>
      <c r="N261" s="44"/>
      <c r="O261" s="41"/>
      <c r="P261" s="44"/>
      <c r="Q261" s="71"/>
      <c r="R261" s="100"/>
    </row>
    <row r="262" spans="1:18" x14ac:dyDescent="0.25">
      <c r="A262" s="73">
        <v>7</v>
      </c>
      <c r="B262" s="54"/>
      <c r="C262" s="66" t="s">
        <v>81</v>
      </c>
      <c r="D262" s="60">
        <v>2002</v>
      </c>
      <c r="E262" s="60"/>
      <c r="F262" s="56">
        <v>6</v>
      </c>
      <c r="G262" s="56">
        <v>5</v>
      </c>
      <c r="H262" s="56">
        <v>5</v>
      </c>
      <c r="I262" s="61">
        <f>F262+G262+H262</f>
        <v>16</v>
      </c>
      <c r="J262" s="54" t="s">
        <v>53</v>
      </c>
      <c r="K262" s="55">
        <v>0.4</v>
      </c>
      <c r="L262" s="56">
        <v>0.2</v>
      </c>
      <c r="M262" s="56">
        <v>0.3</v>
      </c>
      <c r="N262" s="62">
        <f>(((K262*L262)+(K263*L263))+((K262*M262)+(K263*M263)))/2</f>
        <v>0.1</v>
      </c>
      <c r="O262" s="55">
        <v>27.5</v>
      </c>
      <c r="P262" s="62">
        <v>0</v>
      </c>
      <c r="Q262" s="69">
        <f>I262+N262+P262</f>
        <v>16.100000000000001</v>
      </c>
      <c r="R262" s="99"/>
    </row>
    <row r="263" spans="1:18" ht="15.75" thickBot="1" x14ac:dyDescent="0.3">
      <c r="A263" s="74"/>
      <c r="B263" s="57"/>
      <c r="C263" s="67"/>
      <c r="D263" s="63"/>
      <c r="E263" s="63"/>
      <c r="F263" s="59"/>
      <c r="G263" s="59"/>
      <c r="H263" s="59"/>
      <c r="I263" s="64"/>
      <c r="J263" s="57" t="s">
        <v>32</v>
      </c>
      <c r="K263" s="58"/>
      <c r="L263" s="59"/>
      <c r="M263" s="59"/>
      <c r="N263" s="65"/>
      <c r="O263" s="58"/>
      <c r="P263" s="65"/>
      <c r="Q263" s="70"/>
      <c r="R263" s="100"/>
    </row>
    <row r="264" spans="1:18" x14ac:dyDescent="0.25">
      <c r="A264" s="73">
        <v>8</v>
      </c>
      <c r="B264" s="54"/>
      <c r="C264" s="66" t="s">
        <v>82</v>
      </c>
      <c r="D264" s="60">
        <v>2002</v>
      </c>
      <c r="E264" s="60"/>
      <c r="F264" s="56">
        <v>2</v>
      </c>
      <c r="G264" s="56">
        <v>1.5</v>
      </c>
      <c r="H264" s="56">
        <v>2</v>
      </c>
      <c r="I264" s="61">
        <f>F264+G264+H264</f>
        <v>5.5</v>
      </c>
      <c r="J264" s="54" t="s">
        <v>53</v>
      </c>
      <c r="K264" s="55">
        <v>0.4</v>
      </c>
      <c r="L264" s="56">
        <v>1</v>
      </c>
      <c r="M264" s="56">
        <v>1.4</v>
      </c>
      <c r="N264" s="62">
        <f>(((K264*L264)+(K265*L265))+((K264*M264)+(K265*M265)))/2</f>
        <v>0.48</v>
      </c>
      <c r="O264" s="55">
        <v>31.2</v>
      </c>
      <c r="P264" s="62">
        <v>0</v>
      </c>
      <c r="Q264" s="69">
        <f>I264+N264+P264</f>
        <v>5.98</v>
      </c>
      <c r="R264" s="81"/>
    </row>
    <row r="265" spans="1:18" ht="15.75" thickBot="1" x14ac:dyDescent="0.3">
      <c r="A265" s="74"/>
      <c r="B265" s="57"/>
      <c r="C265" s="67"/>
      <c r="D265" s="63"/>
      <c r="E265" s="63"/>
      <c r="F265" s="59"/>
      <c r="G265" s="59"/>
      <c r="H265" s="59"/>
      <c r="I265" s="64"/>
      <c r="J265" s="57" t="s">
        <v>32</v>
      </c>
      <c r="K265" s="58"/>
      <c r="L265" s="59"/>
      <c r="M265" s="59"/>
      <c r="N265" s="65"/>
      <c r="O265" s="58"/>
      <c r="P265" s="65"/>
      <c r="Q265" s="70"/>
      <c r="R265" s="82"/>
    </row>
    <row r="267" spans="1:18" x14ac:dyDescent="0.25">
      <c r="C267" s="72" t="s">
        <v>44</v>
      </c>
      <c r="D267" s="1"/>
      <c r="E267" s="72" t="s">
        <v>45</v>
      </c>
      <c r="F267" s="1"/>
      <c r="G267" s="1"/>
      <c r="H267" s="1"/>
      <c r="I267" s="1"/>
    </row>
    <row r="268" spans="1:18" x14ac:dyDescent="0.25">
      <c r="C268" s="1"/>
      <c r="D268" s="1"/>
      <c r="E268" s="1"/>
      <c r="F268" s="1"/>
      <c r="G268" s="1"/>
      <c r="H268" s="1"/>
      <c r="I268" s="1"/>
    </row>
    <row r="269" spans="1:18" x14ac:dyDescent="0.25">
      <c r="C269" s="72" t="s">
        <v>98</v>
      </c>
      <c r="D269" s="1"/>
      <c r="E269" s="72" t="s">
        <v>45</v>
      </c>
      <c r="F269" s="76"/>
      <c r="G269" s="76"/>
      <c r="H269" s="76"/>
      <c r="I269" s="77"/>
    </row>
    <row r="270" spans="1:18" x14ac:dyDescent="0.25">
      <c r="C270" s="1"/>
      <c r="D270" s="1"/>
      <c r="E270" s="1"/>
      <c r="F270" s="1"/>
      <c r="G270" s="1"/>
      <c r="H270" s="1"/>
      <c r="I270" s="1"/>
    </row>
    <row r="278" spans="18:18" ht="15" customHeight="1" x14ac:dyDescent="0.25">
      <c r="R278" s="46"/>
    </row>
    <row r="279" spans="18:18" ht="15" customHeight="1" x14ac:dyDescent="0.25">
      <c r="R279" s="46"/>
    </row>
    <row r="280" spans="18:18" ht="15" customHeight="1" x14ac:dyDescent="0.25"/>
    <row r="281" spans="18:18" ht="15" customHeight="1" x14ac:dyDescent="0.25"/>
    <row r="282" spans="18:18" ht="15.75" customHeight="1" x14ac:dyDescent="0.25"/>
    <row r="283" spans="18:18" ht="15" customHeight="1" x14ac:dyDescent="0.25"/>
    <row r="284" spans="18:18" ht="13.5" customHeight="1" x14ac:dyDescent="0.25"/>
    <row r="285" spans="18:18" ht="15.75" customHeight="1" x14ac:dyDescent="0.25"/>
    <row r="286" spans="18:18" s="1" customFormat="1" ht="15.75" customHeight="1" x14ac:dyDescent="0.25"/>
    <row r="288" spans="18:18" ht="13.5" customHeight="1" x14ac:dyDescent="0.25"/>
    <row r="289" spans="1:18" ht="15.75" customHeight="1" x14ac:dyDescent="0.25">
      <c r="A289" s="142" t="s">
        <v>37</v>
      </c>
      <c r="B289" s="142"/>
      <c r="C289" s="142"/>
      <c r="D289" s="142"/>
      <c r="E289" s="142"/>
      <c r="F289" s="142"/>
      <c r="G289" s="142"/>
      <c r="H289" s="142"/>
      <c r="I289" s="142"/>
      <c r="J289" s="142"/>
      <c r="K289" s="142"/>
      <c r="L289" s="142"/>
      <c r="M289" s="142"/>
      <c r="N289" s="142"/>
      <c r="O289" s="142"/>
      <c r="P289" s="142"/>
      <c r="Q289" s="142"/>
      <c r="R289" s="142"/>
    </row>
    <row r="290" spans="1:18" ht="15.75" customHeight="1" x14ac:dyDescent="0.25">
      <c r="A290" s="133" t="s">
        <v>87</v>
      </c>
      <c r="B290" s="133"/>
      <c r="C290" s="133"/>
      <c r="D290" s="133"/>
      <c r="E290" s="133"/>
      <c r="F290" s="133"/>
      <c r="G290" s="133"/>
      <c r="H290" s="133"/>
      <c r="I290" s="133"/>
      <c r="J290" s="133"/>
      <c r="K290" s="133"/>
      <c r="L290" s="133"/>
      <c r="M290" s="133"/>
      <c r="N290" s="133"/>
      <c r="O290" s="133"/>
      <c r="P290" s="133"/>
      <c r="Q290" s="133"/>
      <c r="R290" s="133"/>
    </row>
    <row r="291" spans="1:18" ht="15" customHeight="1" x14ac:dyDescent="0.25">
      <c r="A291" s="134" t="s">
        <v>46</v>
      </c>
      <c r="B291" s="134"/>
      <c r="C291" s="134"/>
      <c r="D291" s="134"/>
      <c r="E291" s="134"/>
      <c r="F291" s="134"/>
      <c r="G291" s="134"/>
      <c r="H291" s="134"/>
      <c r="I291" s="134"/>
      <c r="J291" s="134"/>
      <c r="K291" s="134"/>
      <c r="L291" s="134"/>
      <c r="M291" s="134"/>
      <c r="N291" s="134"/>
      <c r="O291" s="134"/>
      <c r="P291" s="134"/>
      <c r="Q291" s="134"/>
      <c r="R291" s="134"/>
    </row>
    <row r="292" spans="1:18" x14ac:dyDescent="0.25">
      <c r="A292" s="119" t="s">
        <v>41</v>
      </c>
      <c r="B292" s="119"/>
      <c r="C292" s="119"/>
      <c r="D292" s="119"/>
      <c r="E292" s="2"/>
      <c r="F292" s="2"/>
      <c r="G292" s="2"/>
      <c r="H292" s="102" t="s">
        <v>21</v>
      </c>
      <c r="I292" s="102"/>
      <c r="J292" s="102"/>
      <c r="K292" s="102"/>
      <c r="L292" s="102"/>
      <c r="M292" s="102"/>
      <c r="N292" s="102"/>
      <c r="O292" s="120"/>
      <c r="P292" s="120"/>
      <c r="Q292" s="120"/>
      <c r="R292" s="7"/>
    </row>
    <row r="293" spans="1:18" ht="13.5" customHeight="1" x14ac:dyDescent="0.25">
      <c r="A293" s="102" t="s">
        <v>39</v>
      </c>
      <c r="B293" s="102"/>
      <c r="C293" s="102"/>
      <c r="D293" s="102"/>
      <c r="E293" s="49"/>
      <c r="F293" s="2"/>
      <c r="G293" s="2"/>
      <c r="H293" s="102" t="s">
        <v>20</v>
      </c>
      <c r="I293" s="102"/>
      <c r="J293" s="102"/>
      <c r="K293" s="102"/>
      <c r="L293" s="102"/>
      <c r="M293" s="102"/>
      <c r="N293" s="102"/>
      <c r="O293" s="51"/>
      <c r="P293" s="51"/>
      <c r="Q293" s="51"/>
      <c r="R293" s="7"/>
    </row>
    <row r="294" spans="1:18" x14ac:dyDescent="0.25">
      <c r="A294" s="102" t="s">
        <v>43</v>
      </c>
      <c r="B294" s="102"/>
      <c r="C294" s="102"/>
      <c r="D294" s="102"/>
      <c r="E294" s="49"/>
      <c r="F294" s="2"/>
      <c r="G294" s="2"/>
      <c r="H294" s="102" t="s">
        <v>35</v>
      </c>
      <c r="I294" s="102"/>
      <c r="J294" s="102"/>
      <c r="K294" s="102"/>
      <c r="L294" s="102"/>
      <c r="M294" s="49"/>
      <c r="N294" s="31">
        <v>15.46</v>
      </c>
      <c r="O294" s="120"/>
      <c r="P294" s="120"/>
      <c r="Q294" s="120"/>
      <c r="R294" s="7"/>
    </row>
    <row r="295" spans="1:18" x14ac:dyDescent="0.25">
      <c r="A295" s="102" t="s">
        <v>42</v>
      </c>
      <c r="B295" s="102"/>
      <c r="C295" s="102"/>
      <c r="D295" s="102"/>
      <c r="E295" s="122" t="s">
        <v>19</v>
      </c>
      <c r="F295" s="122"/>
      <c r="G295" s="122"/>
      <c r="H295" s="121"/>
      <c r="I295" s="121"/>
      <c r="J295" s="121"/>
      <c r="K295" s="121"/>
      <c r="L295" s="2"/>
      <c r="M295" s="2"/>
      <c r="N295" s="2"/>
      <c r="O295" s="120"/>
      <c r="P295" s="120"/>
      <c r="Q295" s="120"/>
      <c r="R295" s="7"/>
    </row>
    <row r="296" spans="1:18" ht="15" customHeight="1" x14ac:dyDescent="0.25">
      <c r="A296" s="102" t="s">
        <v>47</v>
      </c>
      <c r="B296" s="102"/>
      <c r="C296" s="102"/>
      <c r="D296" s="102"/>
      <c r="E296" s="49"/>
      <c r="F296" s="2"/>
      <c r="G296" s="2"/>
      <c r="H296" s="121"/>
      <c r="I296" s="121"/>
      <c r="J296" s="121"/>
      <c r="K296" s="121"/>
      <c r="L296" s="2"/>
      <c r="M296" s="2"/>
      <c r="N296" s="2"/>
      <c r="O296" s="122" t="s">
        <v>34</v>
      </c>
      <c r="P296" s="122"/>
      <c r="Q296" s="122"/>
      <c r="R296" s="122"/>
    </row>
    <row r="297" spans="1:18" x14ac:dyDescent="0.25">
      <c r="A297" s="102" t="s">
        <v>40</v>
      </c>
      <c r="B297" s="102"/>
      <c r="C297" s="102"/>
      <c r="D297" s="102"/>
      <c r="E297" s="49"/>
      <c r="F297" s="2"/>
      <c r="G297" s="2"/>
      <c r="H297" s="40"/>
      <c r="I297" s="40"/>
      <c r="J297" s="40"/>
      <c r="K297" s="40"/>
      <c r="L297" s="2"/>
      <c r="M297" s="2"/>
      <c r="N297" s="2"/>
      <c r="O297" s="50"/>
      <c r="P297" s="50"/>
      <c r="Q297" s="50"/>
      <c r="R297" s="50"/>
    </row>
    <row r="298" spans="1:18" ht="15.75" customHeight="1" x14ac:dyDescent="0.25">
      <c r="A298" s="102" t="s">
        <v>90</v>
      </c>
      <c r="B298" s="102"/>
      <c r="C298" s="102"/>
      <c r="D298" s="102"/>
      <c r="E298" s="49"/>
      <c r="F298" s="2"/>
      <c r="G298" s="2"/>
      <c r="H298" s="40"/>
      <c r="I298" s="40"/>
      <c r="J298" s="40"/>
      <c r="K298" s="40"/>
      <c r="L298" s="2"/>
      <c r="M298" s="2"/>
      <c r="N298" s="2"/>
      <c r="O298" s="50"/>
      <c r="P298" s="50"/>
      <c r="Q298" s="50"/>
      <c r="R298" s="50"/>
    </row>
    <row r="299" spans="1:18" ht="15" customHeight="1" x14ac:dyDescent="0.25">
      <c r="A299" s="72" t="s">
        <v>36</v>
      </c>
      <c r="B299" s="1"/>
      <c r="C299" s="72"/>
      <c r="D299" s="49"/>
      <c r="E299" s="49"/>
      <c r="F299" s="2"/>
      <c r="G299" s="2"/>
      <c r="H299" s="40"/>
      <c r="I299" s="40"/>
      <c r="J299" s="40"/>
      <c r="K299" s="40"/>
      <c r="L299" s="2"/>
      <c r="M299" s="2"/>
      <c r="N299" s="2"/>
      <c r="O299" s="50"/>
      <c r="P299" s="50"/>
      <c r="Q299" s="50"/>
      <c r="R299" s="50"/>
    </row>
    <row r="300" spans="1:18" ht="15.75" customHeight="1" thickBot="1" x14ac:dyDescent="0.3"/>
    <row r="301" spans="1:18" ht="15" customHeight="1" thickBot="1" x14ac:dyDescent="0.3">
      <c r="A301" s="103" t="s">
        <v>0</v>
      </c>
      <c r="B301" s="104"/>
      <c r="C301" s="104"/>
      <c r="D301" s="104"/>
      <c r="E301" s="105"/>
      <c r="F301" s="148" t="s">
        <v>1</v>
      </c>
      <c r="G301" s="149"/>
      <c r="H301" s="149"/>
      <c r="I301" s="150"/>
      <c r="J301" s="151" t="s">
        <v>2</v>
      </c>
      <c r="K301" s="149"/>
      <c r="L301" s="149"/>
      <c r="M301" s="149"/>
      <c r="N301" s="150"/>
      <c r="O301" s="152" t="s">
        <v>3</v>
      </c>
      <c r="P301" s="153"/>
      <c r="Q301" s="154" t="s">
        <v>18</v>
      </c>
      <c r="R301" s="94" t="s">
        <v>94</v>
      </c>
    </row>
    <row r="302" spans="1:18" ht="15" customHeight="1" thickBot="1" x14ac:dyDescent="0.3">
      <c r="A302" s="5" t="s">
        <v>5</v>
      </c>
      <c r="B302" s="3" t="s">
        <v>6</v>
      </c>
      <c r="C302" s="3" t="s">
        <v>7</v>
      </c>
      <c r="D302" s="3" t="s">
        <v>8</v>
      </c>
      <c r="E302" s="17"/>
      <c r="F302" s="4" t="s">
        <v>10</v>
      </c>
      <c r="G302" s="18" t="s">
        <v>11</v>
      </c>
      <c r="H302" s="4" t="s">
        <v>12</v>
      </c>
      <c r="I302" s="4" t="s">
        <v>4</v>
      </c>
      <c r="J302" s="18" t="s">
        <v>13</v>
      </c>
      <c r="K302" s="4" t="s">
        <v>14</v>
      </c>
      <c r="L302" s="18" t="s">
        <v>15</v>
      </c>
      <c r="M302" s="4" t="s">
        <v>16</v>
      </c>
      <c r="N302" s="4" t="s">
        <v>4</v>
      </c>
      <c r="O302" s="18" t="s">
        <v>3</v>
      </c>
      <c r="P302" s="68" t="s">
        <v>17</v>
      </c>
      <c r="Q302" s="155"/>
      <c r="R302" s="82"/>
    </row>
    <row r="303" spans="1:18" ht="15" customHeight="1" x14ac:dyDescent="0.25">
      <c r="A303" s="109">
        <v>1</v>
      </c>
      <c r="B303" s="123"/>
      <c r="C303" s="111" t="s">
        <v>58</v>
      </c>
      <c r="D303" s="113">
        <v>2006</v>
      </c>
      <c r="E303" s="113"/>
      <c r="F303" s="115">
        <v>13.5</v>
      </c>
      <c r="G303" s="115">
        <v>13.4</v>
      </c>
      <c r="H303" s="115">
        <v>13</v>
      </c>
      <c r="I303" s="117">
        <f>F303+G303+H303</f>
        <v>39.9</v>
      </c>
      <c r="J303" s="54" t="s">
        <v>55</v>
      </c>
      <c r="K303" s="55">
        <v>0.38</v>
      </c>
      <c r="L303" s="56">
        <v>4.5</v>
      </c>
      <c r="M303" s="56">
        <v>3.6</v>
      </c>
      <c r="N303" s="125">
        <f>(((K303*L303)+(K304*L304))+((K303*M303)+(K304*M304)))/2</f>
        <v>3.4044999999999996</v>
      </c>
      <c r="O303" s="127">
        <v>26.5</v>
      </c>
      <c r="P303" s="125">
        <v>0</v>
      </c>
      <c r="Q303" s="129">
        <f>I303+N303+P303</f>
        <v>43.304499999999997</v>
      </c>
      <c r="R303" s="96">
        <v>3</v>
      </c>
    </row>
    <row r="304" spans="1:18" ht="15" customHeight="1" thickBot="1" x14ac:dyDescent="0.3">
      <c r="A304" s="110"/>
      <c r="B304" s="124"/>
      <c r="C304" s="112"/>
      <c r="D304" s="114"/>
      <c r="E304" s="114"/>
      <c r="F304" s="116"/>
      <c r="G304" s="116"/>
      <c r="H304" s="116"/>
      <c r="I304" s="118"/>
      <c r="J304" s="57" t="s">
        <v>23</v>
      </c>
      <c r="K304" s="58">
        <v>0.41</v>
      </c>
      <c r="L304" s="59">
        <v>5.0999999999999996</v>
      </c>
      <c r="M304" s="59">
        <v>4</v>
      </c>
      <c r="N304" s="126"/>
      <c r="O304" s="128"/>
      <c r="P304" s="126"/>
      <c r="Q304" s="130"/>
      <c r="R304" s="81"/>
    </row>
    <row r="305" spans="1:19" ht="15" customHeight="1" x14ac:dyDescent="0.25">
      <c r="A305" s="109">
        <v>2</v>
      </c>
      <c r="B305" s="123"/>
      <c r="C305" s="111" t="s">
        <v>60</v>
      </c>
      <c r="D305" s="113">
        <v>2003</v>
      </c>
      <c r="E305" s="113"/>
      <c r="F305" s="115">
        <v>14.2</v>
      </c>
      <c r="G305" s="115">
        <v>13</v>
      </c>
      <c r="H305" s="115">
        <v>13</v>
      </c>
      <c r="I305" s="117">
        <f>F305+G305+H305</f>
        <v>40.200000000000003</v>
      </c>
      <c r="J305" s="54" t="s">
        <v>23</v>
      </c>
      <c r="K305" s="55">
        <v>0.51</v>
      </c>
      <c r="L305" s="56">
        <v>2.5</v>
      </c>
      <c r="M305" s="56">
        <v>1.7</v>
      </c>
      <c r="N305" s="125">
        <f>(((K305*L305)+(K306*L306))+((K305*M305)+(K306*M306)))/2</f>
        <v>1.071</v>
      </c>
      <c r="O305" s="127">
        <v>25</v>
      </c>
      <c r="P305" s="125">
        <v>0</v>
      </c>
      <c r="Q305" s="129">
        <f>I305+N305+P305</f>
        <v>41.271000000000001</v>
      </c>
      <c r="R305" s="95">
        <v>3</v>
      </c>
    </row>
    <row r="306" spans="1:19" ht="15" customHeight="1" thickBot="1" x14ac:dyDescent="0.3">
      <c r="A306" s="110"/>
      <c r="B306" s="124"/>
      <c r="C306" s="112"/>
      <c r="D306" s="114"/>
      <c r="E306" s="114"/>
      <c r="F306" s="116"/>
      <c r="G306" s="116"/>
      <c r="H306" s="116"/>
      <c r="I306" s="118"/>
      <c r="J306" s="57"/>
      <c r="K306" s="58"/>
      <c r="L306" s="59"/>
      <c r="M306" s="59"/>
      <c r="N306" s="126"/>
      <c r="O306" s="128"/>
      <c r="P306" s="126"/>
      <c r="Q306" s="130"/>
      <c r="R306" s="89"/>
      <c r="S306" s="1"/>
    </row>
    <row r="307" spans="1:19" s="1" customFormat="1" ht="15" customHeight="1" x14ac:dyDescent="0.25">
      <c r="A307" s="109">
        <v>3</v>
      </c>
      <c r="B307" s="123"/>
      <c r="C307" s="111" t="s">
        <v>59</v>
      </c>
      <c r="D307" s="113">
        <v>2004</v>
      </c>
      <c r="E307" s="113"/>
      <c r="F307" s="115">
        <v>12.5</v>
      </c>
      <c r="G307" s="115">
        <v>12.5</v>
      </c>
      <c r="H307" s="115">
        <v>12.5</v>
      </c>
      <c r="I307" s="117">
        <f>F307+G307+H307</f>
        <v>37.5</v>
      </c>
      <c r="J307" s="54" t="s">
        <v>23</v>
      </c>
      <c r="K307" s="55">
        <v>0.41</v>
      </c>
      <c r="L307" s="56">
        <v>4</v>
      </c>
      <c r="M307" s="56">
        <v>4.7</v>
      </c>
      <c r="N307" s="125">
        <f>(((K307*L307)+(K308*L308))+((K307*M307)+(K308*M308)))/2</f>
        <v>3.3985000000000003</v>
      </c>
      <c r="O307" s="127">
        <v>28.1</v>
      </c>
      <c r="P307" s="125">
        <v>0</v>
      </c>
      <c r="Q307" s="129">
        <f>I307+N307+P307</f>
        <v>40.898499999999999</v>
      </c>
      <c r="R307" s="86">
        <v>3</v>
      </c>
      <c r="S307"/>
    </row>
    <row r="308" spans="1:19" ht="15" customHeight="1" thickBot="1" x14ac:dyDescent="0.3">
      <c r="A308" s="110"/>
      <c r="B308" s="124"/>
      <c r="C308" s="112"/>
      <c r="D308" s="114"/>
      <c r="E308" s="114"/>
      <c r="F308" s="116"/>
      <c r="G308" s="116"/>
      <c r="H308" s="116"/>
      <c r="I308" s="118"/>
      <c r="J308" s="57" t="s">
        <v>55</v>
      </c>
      <c r="K308" s="58">
        <v>0.38</v>
      </c>
      <c r="L308" s="59">
        <v>5</v>
      </c>
      <c r="M308" s="59">
        <v>3.5</v>
      </c>
      <c r="N308" s="126"/>
      <c r="O308" s="128"/>
      <c r="P308" s="126"/>
      <c r="Q308" s="130"/>
      <c r="R308" s="87"/>
    </row>
    <row r="309" spans="1:19" ht="15" customHeight="1" x14ac:dyDescent="0.25">
      <c r="A309" s="131">
        <v>4</v>
      </c>
      <c r="B309" s="132"/>
      <c r="C309" s="140" t="s">
        <v>61</v>
      </c>
      <c r="D309" s="141">
        <v>2004</v>
      </c>
      <c r="E309" s="141"/>
      <c r="F309" s="135">
        <v>11.5</v>
      </c>
      <c r="G309" s="135">
        <v>10</v>
      </c>
      <c r="H309" s="135">
        <v>9</v>
      </c>
      <c r="I309" s="136">
        <f>F309+G309+H309</f>
        <v>30.5</v>
      </c>
      <c r="J309" s="48" t="s">
        <v>53</v>
      </c>
      <c r="K309" s="41">
        <v>0.4</v>
      </c>
      <c r="L309" s="42">
        <v>0.5</v>
      </c>
      <c r="M309" s="42">
        <v>0.6</v>
      </c>
      <c r="N309" s="137">
        <f>(((K309*L309)+(K310*L310))+((K309*M309)+(K310*M310)))/2</f>
        <v>2.1265000000000001</v>
      </c>
      <c r="O309" s="138">
        <v>23</v>
      </c>
      <c r="P309" s="137">
        <f>48-((32*O309)/N294)</f>
        <v>0.39327296248383448</v>
      </c>
      <c r="Q309" s="139">
        <f>I309+N309+P309</f>
        <v>33.019772962483835</v>
      </c>
      <c r="R309" s="90" t="s">
        <v>95</v>
      </c>
    </row>
    <row r="310" spans="1:19" ht="15.75" customHeight="1" thickBot="1" x14ac:dyDescent="0.3">
      <c r="A310" s="131"/>
      <c r="B310" s="132"/>
      <c r="C310" s="140"/>
      <c r="D310" s="141"/>
      <c r="E310" s="141"/>
      <c r="F310" s="135"/>
      <c r="G310" s="135"/>
      <c r="H310" s="135"/>
      <c r="I310" s="136"/>
      <c r="J310" s="48" t="s">
        <v>23</v>
      </c>
      <c r="K310" s="41">
        <v>0.41</v>
      </c>
      <c r="L310" s="42">
        <v>4.5</v>
      </c>
      <c r="M310" s="42">
        <v>4.8</v>
      </c>
      <c r="N310" s="137"/>
      <c r="O310" s="138"/>
      <c r="P310" s="137"/>
      <c r="Q310" s="139"/>
      <c r="R310" s="91"/>
    </row>
    <row r="311" spans="1:19" ht="15.75" customHeight="1" x14ac:dyDescent="0.25">
      <c r="A311" s="109">
        <v>5</v>
      </c>
      <c r="B311" s="123"/>
      <c r="C311" s="111" t="s">
        <v>62</v>
      </c>
      <c r="D311" s="113">
        <v>2004</v>
      </c>
      <c r="E311" s="113"/>
      <c r="F311" s="115">
        <v>9</v>
      </c>
      <c r="G311" s="115">
        <v>11</v>
      </c>
      <c r="H311" s="115">
        <v>12</v>
      </c>
      <c r="I311" s="117">
        <f>F311+G311+H311</f>
        <v>32</v>
      </c>
      <c r="J311" s="54" t="s">
        <v>23</v>
      </c>
      <c r="K311" s="55">
        <v>0.41</v>
      </c>
      <c r="L311" s="56">
        <v>1.8</v>
      </c>
      <c r="M311" s="56">
        <v>1.8</v>
      </c>
      <c r="N311" s="125">
        <f>(((K311*L311)+(K312*L312))+((K311*M311)+(K312*M312)))/2</f>
        <v>0.73799999999999999</v>
      </c>
      <c r="O311" s="127">
        <v>23.7</v>
      </c>
      <c r="P311" s="125">
        <v>0</v>
      </c>
      <c r="Q311" s="129">
        <f>I311+N311+P311</f>
        <v>32.738</v>
      </c>
      <c r="R311" s="87" t="s">
        <v>95</v>
      </c>
    </row>
    <row r="312" spans="1:19" ht="15.75" thickBot="1" x14ac:dyDescent="0.3">
      <c r="A312" s="110"/>
      <c r="B312" s="124"/>
      <c r="C312" s="112"/>
      <c r="D312" s="114"/>
      <c r="E312" s="114"/>
      <c r="F312" s="116"/>
      <c r="G312" s="116"/>
      <c r="H312" s="116"/>
      <c r="I312" s="118"/>
      <c r="J312" s="57" t="s">
        <v>32</v>
      </c>
      <c r="K312" s="58"/>
      <c r="L312" s="59"/>
      <c r="M312" s="59"/>
      <c r="N312" s="126"/>
      <c r="O312" s="128"/>
      <c r="P312" s="126"/>
      <c r="Q312" s="130"/>
      <c r="R312" s="88"/>
    </row>
    <row r="313" spans="1:19" x14ac:dyDescent="0.25">
      <c r="A313" s="131">
        <v>6</v>
      </c>
      <c r="B313" s="132"/>
      <c r="C313" s="140" t="s">
        <v>63</v>
      </c>
      <c r="D313" s="141">
        <v>2003</v>
      </c>
      <c r="E313" s="141"/>
      <c r="F313" s="135">
        <v>10</v>
      </c>
      <c r="G313" s="135">
        <v>10</v>
      </c>
      <c r="H313" s="135">
        <v>11</v>
      </c>
      <c r="I313" s="136">
        <f>F313+G313+H313</f>
        <v>31</v>
      </c>
      <c r="J313" s="48" t="s">
        <v>23</v>
      </c>
      <c r="K313" s="41">
        <v>0.41</v>
      </c>
      <c r="L313" s="42">
        <v>2.7</v>
      </c>
      <c r="M313" s="42">
        <v>2.1</v>
      </c>
      <c r="N313" s="137">
        <f>(((K313*L313)+(K314*L314))+((K313*M313)+(K314*M314)))/2</f>
        <v>0.98399999999999999</v>
      </c>
      <c r="O313" s="138">
        <v>26.5</v>
      </c>
      <c r="P313" s="137">
        <v>0</v>
      </c>
      <c r="Q313" s="139">
        <f>I313+N313+P313</f>
        <v>31.984000000000002</v>
      </c>
      <c r="R313" s="92" t="s">
        <v>95</v>
      </c>
    </row>
    <row r="314" spans="1:19" ht="15.75" thickBot="1" x14ac:dyDescent="0.3">
      <c r="A314" s="131"/>
      <c r="B314" s="132"/>
      <c r="C314" s="140"/>
      <c r="D314" s="141"/>
      <c r="E314" s="141"/>
      <c r="F314" s="135"/>
      <c r="G314" s="135"/>
      <c r="H314" s="135"/>
      <c r="I314" s="136"/>
      <c r="J314" s="48" t="s">
        <v>32</v>
      </c>
      <c r="K314" s="41"/>
      <c r="L314" s="42"/>
      <c r="M314" s="42"/>
      <c r="N314" s="137"/>
      <c r="O314" s="138"/>
      <c r="P314" s="137"/>
      <c r="Q314" s="139"/>
      <c r="R314" s="93"/>
    </row>
    <row r="315" spans="1:19" x14ac:dyDescent="0.25">
      <c r="A315" s="109">
        <v>7</v>
      </c>
      <c r="B315" s="123"/>
      <c r="C315" s="111" t="s">
        <v>65</v>
      </c>
      <c r="D315" s="113">
        <v>2003</v>
      </c>
      <c r="E315" s="60"/>
      <c r="F315" s="56">
        <v>9</v>
      </c>
      <c r="G315" s="56">
        <v>11</v>
      </c>
      <c r="H315" s="56">
        <v>9</v>
      </c>
      <c r="I315" s="61">
        <f>F315+G315+H315</f>
        <v>29</v>
      </c>
      <c r="J315" s="54" t="s">
        <v>23</v>
      </c>
      <c r="K315" s="55">
        <v>0.41</v>
      </c>
      <c r="L315" s="56">
        <v>0.6</v>
      </c>
      <c r="M315" s="56">
        <v>0.3</v>
      </c>
      <c r="N315" s="62">
        <f>(((K315*L315)+(K316*L316))+((K315*M315)+(K316*M316)))/2</f>
        <v>0.18449999999999997</v>
      </c>
      <c r="O315" s="55">
        <v>26.4</v>
      </c>
      <c r="P315" s="62">
        <v>0</v>
      </c>
      <c r="Q315" s="69">
        <f>I315+N315+P315</f>
        <v>29.1845</v>
      </c>
      <c r="R315" s="146" t="s">
        <v>95</v>
      </c>
    </row>
    <row r="316" spans="1:19" ht="15.75" thickBot="1" x14ac:dyDescent="0.3">
      <c r="A316" s="110"/>
      <c r="B316" s="124"/>
      <c r="C316" s="112"/>
      <c r="D316" s="114"/>
      <c r="E316" s="63"/>
      <c r="F316" s="59"/>
      <c r="G316" s="59"/>
      <c r="H316" s="59"/>
      <c r="I316" s="64"/>
      <c r="J316" s="57" t="s">
        <v>32</v>
      </c>
      <c r="K316" s="58"/>
      <c r="L316" s="59"/>
      <c r="M316" s="59"/>
      <c r="N316" s="65"/>
      <c r="O316" s="58"/>
      <c r="P316" s="65"/>
      <c r="Q316" s="70"/>
      <c r="R316" s="147"/>
    </row>
    <row r="317" spans="1:19" x14ac:dyDescent="0.25">
      <c r="A317" s="109">
        <v>8</v>
      </c>
      <c r="B317" s="123"/>
      <c r="C317" s="111" t="s">
        <v>64</v>
      </c>
      <c r="D317" s="113">
        <v>2004</v>
      </c>
      <c r="E317" s="60"/>
      <c r="F317" s="56">
        <v>10</v>
      </c>
      <c r="G317" s="56">
        <v>8</v>
      </c>
      <c r="H317" s="56">
        <v>7</v>
      </c>
      <c r="I317" s="61">
        <f>F317+G317+H317</f>
        <v>25</v>
      </c>
      <c r="J317" s="54" t="s">
        <v>23</v>
      </c>
      <c r="K317" s="55">
        <v>0.41</v>
      </c>
      <c r="L317" s="56">
        <v>5</v>
      </c>
      <c r="M317" s="56">
        <v>5.3</v>
      </c>
      <c r="N317" s="62">
        <f>(((K317*L317)+(K318*L318))+((K317*M317)+(K318*M318)))/2</f>
        <v>2.1114999999999995</v>
      </c>
      <c r="O317" s="55">
        <v>23.9</v>
      </c>
      <c r="P317" s="62">
        <v>0</v>
      </c>
      <c r="Q317" s="69">
        <f>I317+N317+P317</f>
        <v>27.111499999999999</v>
      </c>
      <c r="R317" s="143" t="s">
        <v>95</v>
      </c>
    </row>
    <row r="318" spans="1:19" ht="15.75" thickBot="1" x14ac:dyDescent="0.3">
      <c r="A318" s="110"/>
      <c r="B318" s="124"/>
      <c r="C318" s="112"/>
      <c r="D318" s="114"/>
      <c r="E318" s="63"/>
      <c r="F318" s="59"/>
      <c r="G318" s="59"/>
      <c r="H318" s="59"/>
      <c r="I318" s="64"/>
      <c r="J318" s="57" t="s">
        <v>32</v>
      </c>
      <c r="K318" s="58"/>
      <c r="L318" s="59"/>
      <c r="M318" s="59"/>
      <c r="N318" s="65"/>
      <c r="O318" s="58"/>
      <c r="P318" s="65"/>
      <c r="Q318" s="70"/>
      <c r="R318" s="144"/>
    </row>
    <row r="319" spans="1:19" x14ac:dyDescent="0.25">
      <c r="A319" s="109">
        <v>9</v>
      </c>
      <c r="B319" s="123"/>
      <c r="C319" s="111" t="s">
        <v>66</v>
      </c>
      <c r="D319" s="113">
        <v>2004</v>
      </c>
      <c r="E319" s="60"/>
      <c r="F319" s="56">
        <v>7.3</v>
      </c>
      <c r="G319" s="56">
        <v>8.5</v>
      </c>
      <c r="H319" s="56">
        <v>8</v>
      </c>
      <c r="I319" s="61">
        <f>F319+G319+H319</f>
        <v>23.8</v>
      </c>
      <c r="J319" s="54" t="s">
        <v>23</v>
      </c>
      <c r="K319" s="55">
        <v>0.41</v>
      </c>
      <c r="L319" s="56">
        <v>2.4</v>
      </c>
      <c r="M319" s="56">
        <v>2.6</v>
      </c>
      <c r="N319" s="62">
        <f>(((K319*L319)+(K320*L320))+((K319*M319)+(K320*M320)))/2</f>
        <v>1.0249999999999999</v>
      </c>
      <c r="O319" s="55">
        <v>26.2</v>
      </c>
      <c r="P319" s="62">
        <v>0</v>
      </c>
      <c r="Q319" s="69">
        <f>I319+N319+P319</f>
        <v>24.824999999999999</v>
      </c>
      <c r="R319" s="145" t="s">
        <v>96</v>
      </c>
    </row>
    <row r="320" spans="1:19" ht="15.75" thickBot="1" x14ac:dyDescent="0.3">
      <c r="A320" s="110"/>
      <c r="B320" s="124"/>
      <c r="C320" s="112"/>
      <c r="D320" s="114"/>
      <c r="E320" s="63"/>
      <c r="F320" s="59"/>
      <c r="G320" s="59"/>
      <c r="H320" s="59"/>
      <c r="I320" s="64"/>
      <c r="J320" s="57" t="s">
        <v>32</v>
      </c>
      <c r="K320" s="58"/>
      <c r="L320" s="59"/>
      <c r="M320" s="59"/>
      <c r="N320" s="65"/>
      <c r="O320" s="58"/>
      <c r="P320" s="65"/>
      <c r="Q320" s="70"/>
      <c r="R320" s="145"/>
    </row>
    <row r="321" spans="1:18" ht="15.75" customHeight="1" x14ac:dyDescent="0.25">
      <c r="A321" s="131">
        <v>10</v>
      </c>
      <c r="B321" s="132"/>
      <c r="C321" s="140" t="s">
        <v>99</v>
      </c>
      <c r="D321" s="141">
        <v>2007</v>
      </c>
      <c r="E321" s="141"/>
      <c r="F321" s="135">
        <v>5</v>
      </c>
      <c r="G321" s="135">
        <v>6</v>
      </c>
      <c r="H321" s="135">
        <v>5.5</v>
      </c>
      <c r="I321" s="136">
        <f>F321+G321+H321</f>
        <v>16.5</v>
      </c>
      <c r="J321" s="48" t="s">
        <v>23</v>
      </c>
      <c r="K321" s="41">
        <v>0.41</v>
      </c>
      <c r="L321" s="42">
        <v>1.4</v>
      </c>
      <c r="M321" s="42">
        <v>1.8</v>
      </c>
      <c r="N321" s="137">
        <f>(((K321*L321)+(K322*L322))+((K321*M321)+(K322*M322)))/2</f>
        <v>0.65599999999999992</v>
      </c>
      <c r="O321" s="138">
        <v>33.299999999999997</v>
      </c>
      <c r="P321" s="137">
        <v>0</v>
      </c>
      <c r="Q321" s="139">
        <f>I321+N321+P321</f>
        <v>17.155999999999999</v>
      </c>
      <c r="R321" s="143"/>
    </row>
    <row r="322" spans="1:18" ht="15" customHeight="1" thickBot="1" x14ac:dyDescent="0.3">
      <c r="A322" s="110"/>
      <c r="B322" s="124"/>
      <c r="C322" s="112"/>
      <c r="D322" s="114"/>
      <c r="E322" s="114"/>
      <c r="F322" s="116"/>
      <c r="G322" s="116"/>
      <c r="H322" s="116"/>
      <c r="I322" s="118"/>
      <c r="J322" s="57"/>
      <c r="K322" s="58"/>
      <c r="L322" s="59"/>
      <c r="M322" s="59"/>
      <c r="N322" s="126"/>
      <c r="O322" s="128"/>
      <c r="P322" s="126"/>
      <c r="Q322" s="130"/>
      <c r="R322" s="144"/>
    </row>
    <row r="323" spans="1:18" ht="15" customHeight="1" x14ac:dyDescent="0.25">
      <c r="A323" s="131">
        <v>11</v>
      </c>
      <c r="B323" s="132"/>
      <c r="C323" s="45" t="s">
        <v>67</v>
      </c>
      <c r="D323" s="46">
        <v>2007</v>
      </c>
      <c r="E323" s="46"/>
      <c r="F323" s="42">
        <v>3.1</v>
      </c>
      <c r="G323" s="42">
        <v>3.5</v>
      </c>
      <c r="H323" s="42">
        <v>4</v>
      </c>
      <c r="I323" s="43">
        <f>F323+G323+H323</f>
        <v>10.6</v>
      </c>
      <c r="J323" s="48" t="s">
        <v>23</v>
      </c>
      <c r="K323" s="41">
        <v>0.41</v>
      </c>
      <c r="L323" s="42">
        <v>1</v>
      </c>
      <c r="M323" s="42">
        <v>1.7</v>
      </c>
      <c r="N323" s="44">
        <f>(((K323*L323)+(K324*L324))+((K323*M323)+(K324*M324)))/2</f>
        <v>0.55349999999999999</v>
      </c>
      <c r="O323" s="41">
        <v>35.1</v>
      </c>
      <c r="P323" s="44">
        <v>0</v>
      </c>
      <c r="Q323" s="71">
        <f>I323+N323+P323</f>
        <v>11.153499999999999</v>
      </c>
      <c r="R323" s="145"/>
    </row>
    <row r="324" spans="1:18" ht="15" customHeight="1" thickBot="1" x14ac:dyDescent="0.3">
      <c r="A324" s="131"/>
      <c r="B324" s="132"/>
      <c r="C324" s="45"/>
      <c r="D324" s="46"/>
      <c r="E324" s="46"/>
      <c r="F324" s="42"/>
      <c r="G324" s="42"/>
      <c r="H324" s="42"/>
      <c r="I324" s="43"/>
      <c r="J324" s="48" t="s">
        <v>32</v>
      </c>
      <c r="K324" s="41"/>
      <c r="L324" s="42"/>
      <c r="M324" s="42"/>
      <c r="N324" s="44"/>
      <c r="O324" s="41"/>
      <c r="P324" s="44"/>
      <c r="Q324" s="71"/>
      <c r="R324" s="145"/>
    </row>
    <row r="325" spans="1:18" ht="15" customHeight="1" x14ac:dyDescent="0.25">
      <c r="A325" s="109">
        <v>12</v>
      </c>
      <c r="B325" s="123"/>
      <c r="C325" s="66" t="s">
        <v>68</v>
      </c>
      <c r="D325" s="60">
        <v>2004</v>
      </c>
      <c r="E325" s="60"/>
      <c r="F325" s="56">
        <v>2.5</v>
      </c>
      <c r="G325" s="56">
        <v>3</v>
      </c>
      <c r="H325" s="56">
        <v>3</v>
      </c>
      <c r="I325" s="61">
        <f>F325+G325+H325</f>
        <v>8.5</v>
      </c>
      <c r="J325" s="54" t="s">
        <v>23</v>
      </c>
      <c r="K325" s="55">
        <v>0.41</v>
      </c>
      <c r="L325" s="56">
        <v>1.2</v>
      </c>
      <c r="M325" s="56">
        <v>1.7</v>
      </c>
      <c r="N325" s="62">
        <f>(((K325*L325)+(K326*L326))+((K325*M325)+(K326*M326)))/2</f>
        <v>0.59449999999999992</v>
      </c>
      <c r="O325" s="55">
        <v>30.7</v>
      </c>
      <c r="P325" s="62">
        <v>0</v>
      </c>
      <c r="Q325" s="69">
        <f>I325+N325+P325</f>
        <v>9.0945</v>
      </c>
      <c r="R325" s="143"/>
    </row>
    <row r="326" spans="1:18" ht="15" customHeight="1" thickBot="1" x14ac:dyDescent="0.3">
      <c r="A326" s="110"/>
      <c r="B326" s="124"/>
      <c r="C326" s="67"/>
      <c r="D326" s="63"/>
      <c r="E326" s="63"/>
      <c r="F326" s="59"/>
      <c r="G326" s="59"/>
      <c r="H326" s="59"/>
      <c r="I326" s="64"/>
      <c r="J326" s="57" t="s">
        <v>32</v>
      </c>
      <c r="K326" s="58"/>
      <c r="L326" s="59"/>
      <c r="M326" s="59"/>
      <c r="N326" s="65"/>
      <c r="O326" s="58"/>
      <c r="P326" s="65"/>
      <c r="Q326" s="70"/>
      <c r="R326" s="144"/>
    </row>
    <row r="327" spans="1:18" x14ac:dyDescent="0.25">
      <c r="A327" s="131">
        <v>13</v>
      </c>
      <c r="B327" s="132"/>
      <c r="C327" s="140" t="s">
        <v>70</v>
      </c>
      <c r="D327" s="141">
        <v>2007</v>
      </c>
      <c r="E327" s="141"/>
      <c r="F327" s="135">
        <v>2.8</v>
      </c>
      <c r="G327" s="135">
        <v>3</v>
      </c>
      <c r="H327" s="135">
        <v>3</v>
      </c>
      <c r="I327" s="136">
        <f>F327+G327+H327</f>
        <v>8.8000000000000007</v>
      </c>
      <c r="J327" s="48" t="s">
        <v>23</v>
      </c>
      <c r="K327" s="41">
        <v>0.41</v>
      </c>
      <c r="L327" s="42">
        <v>0</v>
      </c>
      <c r="M327" s="42">
        <v>0.7</v>
      </c>
      <c r="N327" s="137">
        <f>(((K327*L327)+(K328*L328))+((K327*M327)+(K328*M328)))/2</f>
        <v>0.14349999999999999</v>
      </c>
      <c r="O327" s="138">
        <v>40.6</v>
      </c>
      <c r="P327" s="137">
        <v>0</v>
      </c>
      <c r="Q327" s="139">
        <f>I327+N327+P327</f>
        <v>8.9435000000000002</v>
      </c>
      <c r="R327" s="145"/>
    </row>
    <row r="328" spans="1:18" ht="15.75" thickBot="1" x14ac:dyDescent="0.3">
      <c r="A328" s="110"/>
      <c r="B328" s="124"/>
      <c r="C328" s="112"/>
      <c r="D328" s="114"/>
      <c r="E328" s="114"/>
      <c r="F328" s="116"/>
      <c r="G328" s="116"/>
      <c r="H328" s="116"/>
      <c r="I328" s="118"/>
      <c r="J328" s="57"/>
      <c r="K328" s="58"/>
      <c r="L328" s="59"/>
      <c r="M328" s="59"/>
      <c r="N328" s="126"/>
      <c r="O328" s="128"/>
      <c r="P328" s="126"/>
      <c r="Q328" s="130"/>
      <c r="R328" s="145"/>
    </row>
    <row r="329" spans="1:18" x14ac:dyDescent="0.25">
      <c r="A329" s="131">
        <v>14</v>
      </c>
      <c r="B329" s="132"/>
      <c r="C329" s="140" t="s">
        <v>69</v>
      </c>
      <c r="D329" s="141">
        <v>2003</v>
      </c>
      <c r="E329" s="141"/>
      <c r="F329" s="135">
        <v>2.2999999999999998</v>
      </c>
      <c r="G329" s="135">
        <v>2.5</v>
      </c>
      <c r="H329" s="135">
        <v>2.5</v>
      </c>
      <c r="I329" s="136">
        <f>F329+G329+H329</f>
        <v>7.3</v>
      </c>
      <c r="J329" s="48" t="s">
        <v>23</v>
      </c>
      <c r="K329" s="41">
        <v>0.41</v>
      </c>
      <c r="L329" s="42">
        <v>2</v>
      </c>
      <c r="M329" s="42">
        <v>1.9</v>
      </c>
      <c r="N329" s="137">
        <f>(((K329*L329)+(K330*L330))+((K329*M329)+(K330*M330)))/2</f>
        <v>0.79949999999999988</v>
      </c>
      <c r="O329" s="138">
        <v>25.2</v>
      </c>
      <c r="P329" s="137">
        <v>0</v>
      </c>
      <c r="Q329" s="139">
        <f>I329+N329+P329</f>
        <v>8.099499999999999</v>
      </c>
      <c r="R329" s="143"/>
    </row>
    <row r="330" spans="1:18" ht="15.75" thickBot="1" x14ac:dyDescent="0.3">
      <c r="A330" s="110"/>
      <c r="B330" s="124"/>
      <c r="C330" s="112"/>
      <c r="D330" s="114"/>
      <c r="E330" s="114"/>
      <c r="F330" s="116"/>
      <c r="G330" s="116"/>
      <c r="H330" s="116"/>
      <c r="I330" s="118"/>
      <c r="J330" s="57"/>
      <c r="K330" s="58"/>
      <c r="L330" s="59"/>
      <c r="M330" s="59"/>
      <c r="N330" s="126"/>
      <c r="O330" s="128"/>
      <c r="P330" s="126"/>
      <c r="Q330" s="130"/>
      <c r="R330" s="144"/>
    </row>
    <row r="331" spans="1:18" x14ac:dyDescent="0.25">
      <c r="A331" s="131">
        <v>15</v>
      </c>
      <c r="B331" s="132"/>
      <c r="C331" s="45" t="s">
        <v>71</v>
      </c>
      <c r="D331" s="46">
        <v>2007</v>
      </c>
      <c r="E331" s="46"/>
      <c r="F331" s="42">
        <v>1.7</v>
      </c>
      <c r="G331" s="42">
        <v>2</v>
      </c>
      <c r="H331" s="42">
        <v>2</v>
      </c>
      <c r="I331" s="43">
        <f>F331+G331+H331</f>
        <v>5.7</v>
      </c>
      <c r="J331" s="48" t="s">
        <v>23</v>
      </c>
      <c r="K331" s="41">
        <v>0.41</v>
      </c>
      <c r="L331" s="42">
        <v>0.8</v>
      </c>
      <c r="M331" s="42">
        <v>0.3</v>
      </c>
      <c r="N331" s="44">
        <f>(((K331*L331)+(K332*L332))+((K331*M331)+(K332*M332)))/2</f>
        <v>0.22550000000000001</v>
      </c>
      <c r="O331" s="41">
        <v>35</v>
      </c>
      <c r="P331" s="44">
        <v>0</v>
      </c>
      <c r="Q331" s="71">
        <f>I331+N331+P331</f>
        <v>5.9255000000000004</v>
      </c>
      <c r="R331" s="145"/>
    </row>
    <row r="332" spans="1:18" ht="15.75" thickBot="1" x14ac:dyDescent="0.3">
      <c r="A332" s="131"/>
      <c r="B332" s="132"/>
      <c r="C332" s="45"/>
      <c r="D332" s="46"/>
      <c r="E332" s="46"/>
      <c r="F332" s="42"/>
      <c r="G332" s="42"/>
      <c r="H332" s="42"/>
      <c r="I332" s="43"/>
      <c r="J332" s="48" t="s">
        <v>32</v>
      </c>
      <c r="K332" s="41"/>
      <c r="L332" s="42"/>
      <c r="M332" s="42"/>
      <c r="N332" s="44"/>
      <c r="O332" s="41"/>
      <c r="P332" s="44"/>
      <c r="Q332" s="71"/>
      <c r="R332" s="145"/>
    </row>
    <row r="333" spans="1:18" ht="15" customHeight="1" x14ac:dyDescent="0.25">
      <c r="A333" s="109">
        <v>16</v>
      </c>
      <c r="B333" s="123"/>
      <c r="C333" s="66" t="s">
        <v>72</v>
      </c>
      <c r="D333" s="60">
        <v>2004</v>
      </c>
      <c r="E333" s="60"/>
      <c r="F333" s="56">
        <v>1</v>
      </c>
      <c r="G333" s="56">
        <v>1</v>
      </c>
      <c r="H333" s="56">
        <v>1</v>
      </c>
      <c r="I333" s="61">
        <f>F333+G333+H333</f>
        <v>3</v>
      </c>
      <c r="J333" s="54" t="s">
        <v>23</v>
      </c>
      <c r="K333" s="55">
        <v>0.41</v>
      </c>
      <c r="L333" s="56">
        <v>1.8</v>
      </c>
      <c r="M333" s="56">
        <v>1.7</v>
      </c>
      <c r="N333" s="62">
        <f>(((K333*L333)+(K334*L334))+((K333*M333)+(K334*M334)))/2</f>
        <v>0.71750000000000003</v>
      </c>
      <c r="O333" s="55">
        <v>43.1</v>
      </c>
      <c r="P333" s="62">
        <v>0</v>
      </c>
      <c r="Q333" s="69">
        <f>I333+N333+P333</f>
        <v>3.7175000000000002</v>
      </c>
      <c r="R333" s="143"/>
    </row>
    <row r="334" spans="1:18" ht="15" customHeight="1" thickBot="1" x14ac:dyDescent="0.3">
      <c r="A334" s="110"/>
      <c r="B334" s="124"/>
      <c r="C334" s="67"/>
      <c r="D334" s="63"/>
      <c r="E334" s="63"/>
      <c r="F334" s="59"/>
      <c r="G334" s="59"/>
      <c r="H334" s="59"/>
      <c r="I334" s="64"/>
      <c r="J334" s="57" t="s">
        <v>32</v>
      </c>
      <c r="K334" s="58"/>
      <c r="L334" s="59"/>
      <c r="M334" s="59"/>
      <c r="N334" s="65"/>
      <c r="O334" s="58"/>
      <c r="P334" s="65"/>
      <c r="Q334" s="70"/>
      <c r="R334" s="144"/>
    </row>
    <row r="335" spans="1:18" ht="15" customHeight="1" x14ac:dyDescent="0.25">
      <c r="A335" s="131">
        <v>17</v>
      </c>
      <c r="B335" s="132"/>
      <c r="C335" s="140" t="s">
        <v>73</v>
      </c>
      <c r="D335" s="141">
        <v>2003</v>
      </c>
      <c r="E335" s="141"/>
      <c r="F335" s="135"/>
      <c r="G335" s="135"/>
      <c r="H335" s="135"/>
      <c r="I335" s="136"/>
      <c r="J335" s="48"/>
      <c r="K335" s="41"/>
      <c r="L335" s="42"/>
      <c r="M335" s="42"/>
      <c r="N335" s="137"/>
      <c r="O335" s="138"/>
      <c r="P335" s="137"/>
      <c r="Q335" s="139" t="s">
        <v>74</v>
      </c>
      <c r="R335" s="145"/>
    </row>
    <row r="336" spans="1:18" ht="15" customHeight="1" thickBot="1" x14ac:dyDescent="0.3">
      <c r="A336" s="110"/>
      <c r="B336" s="124"/>
      <c r="C336" s="112"/>
      <c r="D336" s="114"/>
      <c r="E336" s="114"/>
      <c r="F336" s="116"/>
      <c r="G336" s="116"/>
      <c r="H336" s="116"/>
      <c r="I336" s="118"/>
      <c r="J336" s="57"/>
      <c r="K336" s="58"/>
      <c r="L336" s="59"/>
      <c r="M336" s="59"/>
      <c r="N336" s="126"/>
      <c r="O336" s="128"/>
      <c r="P336" s="126"/>
      <c r="Q336" s="130"/>
      <c r="R336" s="144"/>
    </row>
    <row r="337" spans="1:18" ht="17.25" customHeight="1" x14ac:dyDescent="0.25">
      <c r="R337" s="141"/>
    </row>
    <row r="338" spans="1:18" ht="15" customHeight="1" x14ac:dyDescent="0.25">
      <c r="A338" s="72"/>
      <c r="B338" s="1"/>
      <c r="C338" s="72" t="s">
        <v>44</v>
      </c>
      <c r="D338" s="1"/>
      <c r="E338" s="72" t="s">
        <v>45</v>
      </c>
      <c r="F338" s="1"/>
      <c r="G338" s="1"/>
      <c r="R338" s="141"/>
    </row>
    <row r="339" spans="1:18" x14ac:dyDescent="0.25">
      <c r="A339" s="1"/>
      <c r="B339" s="1"/>
      <c r="C339" s="1"/>
      <c r="D339" s="1"/>
      <c r="E339" s="1"/>
      <c r="F339" s="1"/>
      <c r="G339" s="1"/>
      <c r="R339" s="141"/>
    </row>
    <row r="340" spans="1:18" ht="15.75" customHeight="1" x14ac:dyDescent="0.25">
      <c r="A340" s="72"/>
      <c r="B340" s="1"/>
      <c r="C340" s="72" t="s">
        <v>98</v>
      </c>
      <c r="D340" s="1"/>
      <c r="E340" s="72" t="s">
        <v>45</v>
      </c>
      <c r="F340" s="76"/>
      <c r="G340" s="76"/>
      <c r="R340" s="141"/>
    </row>
    <row r="341" spans="1:18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</row>
    <row r="352" spans="1:18" ht="26.25" customHeight="1" x14ac:dyDescent="0.25"/>
    <row r="354" ht="15.75" customHeight="1" x14ac:dyDescent="0.25"/>
    <row r="355" ht="15" customHeight="1" x14ac:dyDescent="0.25"/>
    <row r="356" ht="15" customHeight="1" x14ac:dyDescent="0.25"/>
    <row r="361" ht="15" customHeight="1" x14ac:dyDescent="0.25"/>
  </sheetData>
  <mergeCells count="589">
    <mergeCell ref="N97:N98"/>
    <mergeCell ref="O97:O98"/>
    <mergeCell ref="P97:P98"/>
    <mergeCell ref="Q97:Q98"/>
    <mergeCell ref="A99:A100"/>
    <mergeCell ref="B99:B100"/>
    <mergeCell ref="A101:A102"/>
    <mergeCell ref="B101:B102"/>
    <mergeCell ref="R97:R98"/>
    <mergeCell ref="R99:R100"/>
    <mergeCell ref="R101:R102"/>
    <mergeCell ref="A97:A98"/>
    <mergeCell ref="B97:B98"/>
    <mergeCell ref="C97:C98"/>
    <mergeCell ref="D97:D98"/>
    <mergeCell ref="E97:E98"/>
    <mergeCell ref="F97:F98"/>
    <mergeCell ref="G97:G98"/>
    <mergeCell ref="H97:H98"/>
    <mergeCell ref="I97:I98"/>
    <mergeCell ref="A91:A92"/>
    <mergeCell ref="B91:B92"/>
    <mergeCell ref="C91:C92"/>
    <mergeCell ref="D91:D92"/>
    <mergeCell ref="R91:R92"/>
    <mergeCell ref="A93:A94"/>
    <mergeCell ref="B93:B94"/>
    <mergeCell ref="R93:R94"/>
    <mergeCell ref="A95:A96"/>
    <mergeCell ref="B95:B96"/>
    <mergeCell ref="R95:R96"/>
    <mergeCell ref="N85:N86"/>
    <mergeCell ref="O85:O86"/>
    <mergeCell ref="P85:P86"/>
    <mergeCell ref="Q85:Q86"/>
    <mergeCell ref="R85:R86"/>
    <mergeCell ref="A83:A84"/>
    <mergeCell ref="B83:B84"/>
    <mergeCell ref="C83:C84"/>
    <mergeCell ref="D83:D84"/>
    <mergeCell ref="E83:E84"/>
    <mergeCell ref="A85:A86"/>
    <mergeCell ref="B85:B86"/>
    <mergeCell ref="C85:C86"/>
    <mergeCell ref="D85:D86"/>
    <mergeCell ref="E85:E86"/>
    <mergeCell ref="F85:F86"/>
    <mergeCell ref="G85:G86"/>
    <mergeCell ref="H85:H86"/>
    <mergeCell ref="I85:I86"/>
    <mergeCell ref="F83:F84"/>
    <mergeCell ref="G83:G84"/>
    <mergeCell ref="H83:H84"/>
    <mergeCell ref="I83:I84"/>
    <mergeCell ref="N79:N80"/>
    <mergeCell ref="O79:O80"/>
    <mergeCell ref="P79:P80"/>
    <mergeCell ref="Q79:Q80"/>
    <mergeCell ref="R79:R80"/>
    <mergeCell ref="N81:N82"/>
    <mergeCell ref="O81:O82"/>
    <mergeCell ref="P81:P82"/>
    <mergeCell ref="Q81:Q82"/>
    <mergeCell ref="R81:R82"/>
    <mergeCell ref="N83:N84"/>
    <mergeCell ref="O83:O84"/>
    <mergeCell ref="P83:P84"/>
    <mergeCell ref="Q83:Q84"/>
    <mergeCell ref="R83:R84"/>
    <mergeCell ref="A81:A82"/>
    <mergeCell ref="B81:B82"/>
    <mergeCell ref="C81:C82"/>
    <mergeCell ref="D81:D82"/>
    <mergeCell ref="E81:E82"/>
    <mergeCell ref="F81:F82"/>
    <mergeCell ref="G81:G82"/>
    <mergeCell ref="H81:H82"/>
    <mergeCell ref="I81:I82"/>
    <mergeCell ref="A79:A80"/>
    <mergeCell ref="B79:B80"/>
    <mergeCell ref="C79:C80"/>
    <mergeCell ref="D79:D80"/>
    <mergeCell ref="E79:E80"/>
    <mergeCell ref="F79:F80"/>
    <mergeCell ref="G79:G80"/>
    <mergeCell ref="H79:H80"/>
    <mergeCell ref="I79:I80"/>
    <mergeCell ref="A73:D73"/>
    <mergeCell ref="H73:K73"/>
    <mergeCell ref="O73:R73"/>
    <mergeCell ref="A74:D74"/>
    <mergeCell ref="H76:K76"/>
    <mergeCell ref="A77:E77"/>
    <mergeCell ref="F77:I77"/>
    <mergeCell ref="J77:N77"/>
    <mergeCell ref="O77:P77"/>
    <mergeCell ref="Q77:Q78"/>
    <mergeCell ref="R77:R78"/>
    <mergeCell ref="N14:N15"/>
    <mergeCell ref="O14:O15"/>
    <mergeCell ref="P14:P15"/>
    <mergeCell ref="Q14:Q15"/>
    <mergeCell ref="A1:R1"/>
    <mergeCell ref="A2:R2"/>
    <mergeCell ref="A3:R3"/>
    <mergeCell ref="H4:N4"/>
    <mergeCell ref="A5:D5"/>
    <mergeCell ref="H5:N5"/>
    <mergeCell ref="O4:Q4"/>
    <mergeCell ref="A4:D4"/>
    <mergeCell ref="A6:D6"/>
    <mergeCell ref="H6:L6"/>
    <mergeCell ref="A7:D7"/>
    <mergeCell ref="A8:D8"/>
    <mergeCell ref="O8:R8"/>
    <mergeCell ref="A10:D10"/>
    <mergeCell ref="O6:Q6"/>
    <mergeCell ref="O7:Q7"/>
    <mergeCell ref="E7:G7"/>
    <mergeCell ref="H7:K7"/>
    <mergeCell ref="A12:E12"/>
    <mergeCell ref="F12:I12"/>
    <mergeCell ref="J12:N12"/>
    <mergeCell ref="O12:P12"/>
    <mergeCell ref="Q12:Q13"/>
    <mergeCell ref="R12:R13"/>
    <mergeCell ref="H8:K8"/>
    <mergeCell ref="H11:K11"/>
    <mergeCell ref="R14:R15"/>
    <mergeCell ref="A16:A17"/>
    <mergeCell ref="B16:B17"/>
    <mergeCell ref="C16:C17"/>
    <mergeCell ref="D16:D17"/>
    <mergeCell ref="E16:E17"/>
    <mergeCell ref="F16:F17"/>
    <mergeCell ref="G16:G17"/>
    <mergeCell ref="H16:H17"/>
    <mergeCell ref="I16:I17"/>
    <mergeCell ref="N16:N17"/>
    <mergeCell ref="O16:O17"/>
    <mergeCell ref="P16:P17"/>
    <mergeCell ref="Q16:Q17"/>
    <mergeCell ref="R16:R17"/>
    <mergeCell ref="A14:A15"/>
    <mergeCell ref="B14:B15"/>
    <mergeCell ref="C14:C15"/>
    <mergeCell ref="D14:D15"/>
    <mergeCell ref="E14:E15"/>
    <mergeCell ref="F14:F15"/>
    <mergeCell ref="G14:G15"/>
    <mergeCell ref="H14:H15"/>
    <mergeCell ref="I14:I15"/>
    <mergeCell ref="A18:A19"/>
    <mergeCell ref="B18:B19"/>
    <mergeCell ref="C18:C19"/>
    <mergeCell ref="D18:D19"/>
    <mergeCell ref="E18:E19"/>
    <mergeCell ref="F18:F19"/>
    <mergeCell ref="G18:G19"/>
    <mergeCell ref="H18:H19"/>
    <mergeCell ref="I18:I19"/>
    <mergeCell ref="A20:A21"/>
    <mergeCell ref="B20:B21"/>
    <mergeCell ref="C20:C21"/>
    <mergeCell ref="D20:D21"/>
    <mergeCell ref="E20:E21"/>
    <mergeCell ref="F20:F21"/>
    <mergeCell ref="G20:G21"/>
    <mergeCell ref="H20:H21"/>
    <mergeCell ref="I20:I21"/>
    <mergeCell ref="N24:N25"/>
    <mergeCell ref="O24:O25"/>
    <mergeCell ref="P24:P25"/>
    <mergeCell ref="Q24:Q25"/>
    <mergeCell ref="R22:R23"/>
    <mergeCell ref="N22:N23"/>
    <mergeCell ref="O22:O23"/>
    <mergeCell ref="P22:P23"/>
    <mergeCell ref="Q22:Q23"/>
    <mergeCell ref="R24:R25"/>
    <mergeCell ref="N18:N19"/>
    <mergeCell ref="O18:O19"/>
    <mergeCell ref="P18:P19"/>
    <mergeCell ref="Q18:Q19"/>
    <mergeCell ref="R18:R19"/>
    <mergeCell ref="N20:N21"/>
    <mergeCell ref="O20:O21"/>
    <mergeCell ref="P20:P21"/>
    <mergeCell ref="Q20:Q21"/>
    <mergeCell ref="R20:R21"/>
    <mergeCell ref="F22:F23"/>
    <mergeCell ref="G22:G23"/>
    <mergeCell ref="H22:H23"/>
    <mergeCell ref="I22:I23"/>
    <mergeCell ref="A22:A23"/>
    <mergeCell ref="B22:B23"/>
    <mergeCell ref="C24:C25"/>
    <mergeCell ref="D24:D25"/>
    <mergeCell ref="E24:E25"/>
    <mergeCell ref="F24:F25"/>
    <mergeCell ref="G24:G25"/>
    <mergeCell ref="H24:H25"/>
    <mergeCell ref="I24:I25"/>
    <mergeCell ref="O32:O33"/>
    <mergeCell ref="A30:A31"/>
    <mergeCell ref="B30:B31"/>
    <mergeCell ref="R26:R27"/>
    <mergeCell ref="A28:A29"/>
    <mergeCell ref="B28:B29"/>
    <mergeCell ref="R28:R29"/>
    <mergeCell ref="A26:A27"/>
    <mergeCell ref="B26:B27"/>
    <mergeCell ref="C26:C27"/>
    <mergeCell ref="D26:D27"/>
    <mergeCell ref="A32:A33"/>
    <mergeCell ref="B32:B33"/>
    <mergeCell ref="C32:C33"/>
    <mergeCell ref="D32:D33"/>
    <mergeCell ref="E32:E33"/>
    <mergeCell ref="I32:I33"/>
    <mergeCell ref="F32:F33"/>
    <mergeCell ref="G32:G33"/>
    <mergeCell ref="H32:H33"/>
    <mergeCell ref="P32:P33"/>
    <mergeCell ref="Q32:Q33"/>
    <mergeCell ref="R32:R33"/>
    <mergeCell ref="R30:R31"/>
    <mergeCell ref="O72:Q72"/>
    <mergeCell ref="A66:R66"/>
    <mergeCell ref="A67:R67"/>
    <mergeCell ref="A68:R68"/>
    <mergeCell ref="A69:D69"/>
    <mergeCell ref="H69:N69"/>
    <mergeCell ref="O69:Q69"/>
    <mergeCell ref="A70:D70"/>
    <mergeCell ref="H70:N70"/>
    <mergeCell ref="N32:N33"/>
    <mergeCell ref="Q87:Q88"/>
    <mergeCell ref="R87:R88"/>
    <mergeCell ref="A89:A90"/>
    <mergeCell ref="B89:B90"/>
    <mergeCell ref="N89:N90"/>
    <mergeCell ref="O89:O90"/>
    <mergeCell ref="P89:P90"/>
    <mergeCell ref="Q89:Q90"/>
    <mergeCell ref="R89:R90"/>
    <mergeCell ref="A87:A88"/>
    <mergeCell ref="B87:B88"/>
    <mergeCell ref="N87:N88"/>
    <mergeCell ref="O87:O88"/>
    <mergeCell ref="P87:P88"/>
    <mergeCell ref="A71:D71"/>
    <mergeCell ref="H71:L71"/>
    <mergeCell ref="O71:Q71"/>
    <mergeCell ref="A72:D72"/>
    <mergeCell ref="E72:G72"/>
    <mergeCell ref="H72:K72"/>
    <mergeCell ref="R36:R37"/>
    <mergeCell ref="R34:R35"/>
    <mergeCell ref="A36:A37"/>
    <mergeCell ref="O136:Q136"/>
    <mergeCell ref="A137:D137"/>
    <mergeCell ref="H137:K137"/>
    <mergeCell ref="O137:R137"/>
    <mergeCell ref="A138:D138"/>
    <mergeCell ref="H141:K141"/>
    <mergeCell ref="A130:R130"/>
    <mergeCell ref="A131:R131"/>
    <mergeCell ref="A132:R132"/>
    <mergeCell ref="A133:D133"/>
    <mergeCell ref="H133:N133"/>
    <mergeCell ref="O133:Q133"/>
    <mergeCell ref="A134:D134"/>
    <mergeCell ref="H134:N134"/>
    <mergeCell ref="A135:D135"/>
    <mergeCell ref="H135:L135"/>
    <mergeCell ref="O135:Q135"/>
    <mergeCell ref="J142:N142"/>
    <mergeCell ref="O142:P142"/>
    <mergeCell ref="Q142:Q143"/>
    <mergeCell ref="R142:R143"/>
    <mergeCell ref="A144:A145"/>
    <mergeCell ref="B144:B145"/>
    <mergeCell ref="C144:C145"/>
    <mergeCell ref="D144:D145"/>
    <mergeCell ref="E144:E145"/>
    <mergeCell ref="F144:F145"/>
    <mergeCell ref="G144:G145"/>
    <mergeCell ref="H144:H145"/>
    <mergeCell ref="I144:I145"/>
    <mergeCell ref="N144:N145"/>
    <mergeCell ref="O144:O145"/>
    <mergeCell ref="P144:P145"/>
    <mergeCell ref="Q144:Q145"/>
    <mergeCell ref="R144:R145"/>
    <mergeCell ref="R150:R151"/>
    <mergeCell ref="R152:R153"/>
    <mergeCell ref="N148:N149"/>
    <mergeCell ref="O148:O149"/>
    <mergeCell ref="P148:P149"/>
    <mergeCell ref="Q148:Q149"/>
    <mergeCell ref="R146:R147"/>
    <mergeCell ref="R148:R149"/>
    <mergeCell ref="Q146:Q147"/>
    <mergeCell ref="P146:P147"/>
    <mergeCell ref="O146:O147"/>
    <mergeCell ref="N146:N147"/>
    <mergeCell ref="H188:K188"/>
    <mergeCell ref="O188:Q188"/>
    <mergeCell ref="A189:D189"/>
    <mergeCell ref="A152:A153"/>
    <mergeCell ref="B152:B153"/>
    <mergeCell ref="A182:R182"/>
    <mergeCell ref="A183:R183"/>
    <mergeCell ref="A184:R184"/>
    <mergeCell ref="R158:R159"/>
    <mergeCell ref="R154:R155"/>
    <mergeCell ref="R156:R157"/>
    <mergeCell ref="H189:K189"/>
    <mergeCell ref="G303:G304"/>
    <mergeCell ref="H303:H304"/>
    <mergeCell ref="I303:I304"/>
    <mergeCell ref="O189:R189"/>
    <mergeCell ref="A301:E301"/>
    <mergeCell ref="F301:I301"/>
    <mergeCell ref="J301:N301"/>
    <mergeCell ref="O301:P301"/>
    <mergeCell ref="Q301:Q302"/>
    <mergeCell ref="A294:D294"/>
    <mergeCell ref="A295:D295"/>
    <mergeCell ref="A290:R290"/>
    <mergeCell ref="A291:R291"/>
    <mergeCell ref="H292:N292"/>
    <mergeCell ref="H293:N293"/>
    <mergeCell ref="H294:L294"/>
    <mergeCell ref="O294:Q294"/>
    <mergeCell ref="E295:G295"/>
    <mergeCell ref="H295:K295"/>
    <mergeCell ref="A245:D245"/>
    <mergeCell ref="A236:R236"/>
    <mergeCell ref="N303:N304"/>
    <mergeCell ref="O303:O304"/>
    <mergeCell ref="P303:P304"/>
    <mergeCell ref="Q303:Q304"/>
    <mergeCell ref="R317:R318"/>
    <mergeCell ref="A307:A308"/>
    <mergeCell ref="B307:B308"/>
    <mergeCell ref="C307:C308"/>
    <mergeCell ref="D307:D308"/>
    <mergeCell ref="E307:E308"/>
    <mergeCell ref="F307:F308"/>
    <mergeCell ref="G307:G308"/>
    <mergeCell ref="H307:H308"/>
    <mergeCell ref="I307:I308"/>
    <mergeCell ref="N307:N308"/>
    <mergeCell ref="O307:O308"/>
    <mergeCell ref="P307:P308"/>
    <mergeCell ref="Q307:Q308"/>
    <mergeCell ref="A303:A304"/>
    <mergeCell ref="B303:B304"/>
    <mergeCell ref="C303:C304"/>
    <mergeCell ref="D303:D304"/>
    <mergeCell ref="E303:E304"/>
    <mergeCell ref="F303:F304"/>
    <mergeCell ref="A305:A306"/>
    <mergeCell ref="B305:B306"/>
    <mergeCell ref="C305:C306"/>
    <mergeCell ref="D305:D306"/>
    <mergeCell ref="E305:E306"/>
    <mergeCell ref="F305:F306"/>
    <mergeCell ref="G305:G306"/>
    <mergeCell ref="H305:H306"/>
    <mergeCell ref="I305:I306"/>
    <mergeCell ref="A309:A310"/>
    <mergeCell ref="B309:B310"/>
    <mergeCell ref="C309:C310"/>
    <mergeCell ref="D309:D310"/>
    <mergeCell ref="E309:E310"/>
    <mergeCell ref="F309:F310"/>
    <mergeCell ref="G309:G310"/>
    <mergeCell ref="H309:H310"/>
    <mergeCell ref="I309:I310"/>
    <mergeCell ref="H313:H314"/>
    <mergeCell ref="I313:I314"/>
    <mergeCell ref="N313:N314"/>
    <mergeCell ref="O313:O314"/>
    <mergeCell ref="N305:N306"/>
    <mergeCell ref="O305:O306"/>
    <mergeCell ref="P305:P306"/>
    <mergeCell ref="Q305:Q306"/>
    <mergeCell ref="R321:R322"/>
    <mergeCell ref="N309:N310"/>
    <mergeCell ref="O309:O310"/>
    <mergeCell ref="P309:P310"/>
    <mergeCell ref="Q309:Q310"/>
    <mergeCell ref="B323:B324"/>
    <mergeCell ref="R337:R338"/>
    <mergeCell ref="A325:A326"/>
    <mergeCell ref="B325:B326"/>
    <mergeCell ref="P313:P314"/>
    <mergeCell ref="Q313:Q314"/>
    <mergeCell ref="R327:R328"/>
    <mergeCell ref="A311:A312"/>
    <mergeCell ref="B311:B312"/>
    <mergeCell ref="C311:C312"/>
    <mergeCell ref="D311:D312"/>
    <mergeCell ref="E311:E312"/>
    <mergeCell ref="F311:F312"/>
    <mergeCell ref="G311:G312"/>
    <mergeCell ref="H311:H312"/>
    <mergeCell ref="I311:I312"/>
    <mergeCell ref="R323:R324"/>
    <mergeCell ref="R319:R320"/>
    <mergeCell ref="R315:R316"/>
    <mergeCell ref="C313:C314"/>
    <mergeCell ref="D313:D314"/>
    <mergeCell ref="E313:E314"/>
    <mergeCell ref="F313:F314"/>
    <mergeCell ref="G313:G314"/>
    <mergeCell ref="F329:F330"/>
    <mergeCell ref="G329:G330"/>
    <mergeCell ref="H329:H330"/>
    <mergeCell ref="I329:I330"/>
    <mergeCell ref="R339:R340"/>
    <mergeCell ref="A321:A322"/>
    <mergeCell ref="B321:B322"/>
    <mergeCell ref="C321:C322"/>
    <mergeCell ref="D321:D322"/>
    <mergeCell ref="E321:E322"/>
    <mergeCell ref="F321:F322"/>
    <mergeCell ref="G321:G322"/>
    <mergeCell ref="H321:H322"/>
    <mergeCell ref="I321:I322"/>
    <mergeCell ref="R329:R330"/>
    <mergeCell ref="R331:R332"/>
    <mergeCell ref="R333:R334"/>
    <mergeCell ref="R325:R326"/>
    <mergeCell ref="N321:N322"/>
    <mergeCell ref="O321:O322"/>
    <mergeCell ref="P321:P322"/>
    <mergeCell ref="Q321:Q322"/>
    <mergeCell ref="R335:R336"/>
    <mergeCell ref="A323:A324"/>
    <mergeCell ref="N329:N330"/>
    <mergeCell ref="O329:O330"/>
    <mergeCell ref="P329:P330"/>
    <mergeCell ref="A289:R289"/>
    <mergeCell ref="A292:D292"/>
    <mergeCell ref="Q329:Q330"/>
    <mergeCell ref="A327:A328"/>
    <mergeCell ref="B327:B328"/>
    <mergeCell ref="C327:C328"/>
    <mergeCell ref="D327:D328"/>
    <mergeCell ref="E327:E328"/>
    <mergeCell ref="F327:F328"/>
    <mergeCell ref="G327:G328"/>
    <mergeCell ref="H327:H328"/>
    <mergeCell ref="I327:I328"/>
    <mergeCell ref="N327:N328"/>
    <mergeCell ref="O327:O328"/>
    <mergeCell ref="P327:P328"/>
    <mergeCell ref="Q327:Q328"/>
    <mergeCell ref="A329:A330"/>
    <mergeCell ref="B329:B330"/>
    <mergeCell ref="C329:C330"/>
    <mergeCell ref="D329:D330"/>
    <mergeCell ref="E329:E330"/>
    <mergeCell ref="F335:F336"/>
    <mergeCell ref="G335:G336"/>
    <mergeCell ref="H335:H336"/>
    <mergeCell ref="I335:I336"/>
    <mergeCell ref="N335:N336"/>
    <mergeCell ref="O335:O336"/>
    <mergeCell ref="P335:P336"/>
    <mergeCell ref="Q335:Q336"/>
    <mergeCell ref="A331:A332"/>
    <mergeCell ref="B331:B332"/>
    <mergeCell ref="A333:A334"/>
    <mergeCell ref="B333:B334"/>
    <mergeCell ref="A335:A336"/>
    <mergeCell ref="B335:B336"/>
    <mergeCell ref="C335:C336"/>
    <mergeCell ref="D335:D336"/>
    <mergeCell ref="E335:E336"/>
    <mergeCell ref="O292:Q292"/>
    <mergeCell ref="A293:D293"/>
    <mergeCell ref="A248:E248"/>
    <mergeCell ref="F248:I248"/>
    <mergeCell ref="J248:N248"/>
    <mergeCell ref="O248:P248"/>
    <mergeCell ref="A239:D239"/>
    <mergeCell ref="H239:N239"/>
    <mergeCell ref="O239:Q239"/>
    <mergeCell ref="A240:D240"/>
    <mergeCell ref="H240:N240"/>
    <mergeCell ref="A241:D241"/>
    <mergeCell ref="H241:L241"/>
    <mergeCell ref="O241:Q241"/>
    <mergeCell ref="A242:D242"/>
    <mergeCell ref="E242:G242"/>
    <mergeCell ref="H242:K242"/>
    <mergeCell ref="O242:Q242"/>
    <mergeCell ref="A243:D243"/>
    <mergeCell ref="H243:K243"/>
    <mergeCell ref="O243:R243"/>
    <mergeCell ref="A244:D244"/>
    <mergeCell ref="R250:R251"/>
    <mergeCell ref="R252:R253"/>
    <mergeCell ref="O295:Q295"/>
    <mergeCell ref="A296:D296"/>
    <mergeCell ref="H296:K296"/>
    <mergeCell ref="O296:R296"/>
    <mergeCell ref="A297:D297"/>
    <mergeCell ref="C315:C316"/>
    <mergeCell ref="C319:C320"/>
    <mergeCell ref="D319:D320"/>
    <mergeCell ref="D315:D316"/>
    <mergeCell ref="A298:D298"/>
    <mergeCell ref="A317:A318"/>
    <mergeCell ref="B317:B318"/>
    <mergeCell ref="C317:C318"/>
    <mergeCell ref="D317:D318"/>
    <mergeCell ref="A315:A316"/>
    <mergeCell ref="B315:B316"/>
    <mergeCell ref="A319:A320"/>
    <mergeCell ref="B319:B320"/>
    <mergeCell ref="N311:N312"/>
    <mergeCell ref="O311:O312"/>
    <mergeCell ref="P311:P312"/>
    <mergeCell ref="Q311:Q312"/>
    <mergeCell ref="A313:A314"/>
    <mergeCell ref="B313:B314"/>
    <mergeCell ref="G146:G147"/>
    <mergeCell ref="H146:H147"/>
    <mergeCell ref="I146:I147"/>
    <mergeCell ref="A185:D185"/>
    <mergeCell ref="H185:N185"/>
    <mergeCell ref="O185:Q185"/>
    <mergeCell ref="A186:D186"/>
    <mergeCell ref="H186:N186"/>
    <mergeCell ref="A187:D187"/>
    <mergeCell ref="H187:L187"/>
    <mergeCell ref="O187:Q187"/>
    <mergeCell ref="A148:A149"/>
    <mergeCell ref="B148:B149"/>
    <mergeCell ref="C148:C149"/>
    <mergeCell ref="D148:D149"/>
    <mergeCell ref="E148:E149"/>
    <mergeCell ref="F148:F149"/>
    <mergeCell ref="G148:G149"/>
    <mergeCell ref="H148:H149"/>
    <mergeCell ref="I148:I149"/>
    <mergeCell ref="A75:D75"/>
    <mergeCell ref="A9:D9"/>
    <mergeCell ref="A139:D139"/>
    <mergeCell ref="A191:D191"/>
    <mergeCell ref="A146:A147"/>
    <mergeCell ref="C146:C147"/>
    <mergeCell ref="D146:D147"/>
    <mergeCell ref="E146:E147"/>
    <mergeCell ref="F146:F147"/>
    <mergeCell ref="A188:D188"/>
    <mergeCell ref="E188:G188"/>
    <mergeCell ref="A142:E142"/>
    <mergeCell ref="F142:I142"/>
    <mergeCell ref="A136:D136"/>
    <mergeCell ref="E136:G136"/>
    <mergeCell ref="H136:K136"/>
    <mergeCell ref="B36:B37"/>
    <mergeCell ref="A34:A35"/>
    <mergeCell ref="B34:B35"/>
    <mergeCell ref="A24:A25"/>
    <mergeCell ref="B24:B25"/>
    <mergeCell ref="C22:C23"/>
    <mergeCell ref="D22:D23"/>
    <mergeCell ref="E22:E23"/>
    <mergeCell ref="R256:R257"/>
    <mergeCell ref="R260:R261"/>
    <mergeCell ref="R262:R263"/>
    <mergeCell ref="R258:R259"/>
    <mergeCell ref="R254:R255"/>
    <mergeCell ref="R248:R249"/>
    <mergeCell ref="A190:D190"/>
    <mergeCell ref="A194:E194"/>
    <mergeCell ref="F194:I194"/>
    <mergeCell ref="J194:N194"/>
    <mergeCell ref="O194:P194"/>
    <mergeCell ref="A237:R237"/>
    <mergeCell ref="A238:R238"/>
  </mergeCells>
  <pageMargins left="0.27559055118110237" right="0.27559055118110237" top="0.39370078740157483" bottom="0.39370078740157483" header="0" footer="0"/>
  <pageSetup paperSize="9" orientation="portrait" horizontalDpi="4294967292" verticalDpi="429496729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Первенство г.Томска</vt:lpstr>
    </vt:vector>
  </TitlesOfParts>
  <Company>Reanimator Extreme Edition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Tolik</dc:creator>
  <cp:lastModifiedBy>user</cp:lastModifiedBy>
  <cp:lastPrinted>2015-02-18T16:51:11Z</cp:lastPrinted>
  <dcterms:created xsi:type="dcterms:W3CDTF">2013-11-26T08:13:45Z</dcterms:created>
  <dcterms:modified xsi:type="dcterms:W3CDTF">2015-02-22T11:30:02Z</dcterms:modified>
</cp:coreProperties>
</file>